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109"/>
  <workbookPr/>
  <mc:AlternateContent xmlns:mc="http://schemas.openxmlformats.org/markup-compatibility/2006">
    <mc:Choice Requires="x15">
      <x15ac:absPath xmlns:x15ac="http://schemas.microsoft.com/office/spreadsheetml/2010/11/ac" url="/Users/carlos-brenes/Documents/Personal/UCI/MAP_Ingles/Graduation_Seminar-Preparation for FGP/MPM-06/"/>
    </mc:Choice>
  </mc:AlternateContent>
  <bookViews>
    <workbookView xWindow="-25640" yWindow="460" windowWidth="25640" windowHeight="19940" activeTab="2"/>
  </bookViews>
  <sheets>
    <sheet name="RevCharter &amp; generalities" sheetId="1" r:id="rId1"/>
    <sheet name="Charter-WBS" sheetId="2" r:id="rId2"/>
    <sheet name="Introd-schedule" sheetId="3" r:id="rId3"/>
    <sheet name="TF" sheetId="4" r:id="rId4"/>
    <sheet name="MF" sheetId="5" r:id="rId5"/>
    <sheet name="Final submittal" sheetId="6" r:id="rId6"/>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calcChain.xml><?xml version="1.0" encoding="utf-8"?>
<calcChain xmlns="http://schemas.openxmlformats.org/spreadsheetml/2006/main">
  <c r="C39" i="6" l="1"/>
  <c r="C23" i="6"/>
  <c r="C30" i="6"/>
  <c r="C19" i="6"/>
  <c r="C74" i="5"/>
  <c r="C57" i="4"/>
  <c r="C59" i="6"/>
  <c r="A52" i="6"/>
  <c r="A53" i="6"/>
  <c r="A54" i="6"/>
  <c r="A55" i="6"/>
  <c r="A56" i="6"/>
  <c r="A57" i="6"/>
  <c r="A58" i="6"/>
  <c r="C30" i="3"/>
  <c r="D22" i="6"/>
  <c r="D29" i="6"/>
  <c r="D38" i="6"/>
  <c r="C53" i="4"/>
  <c r="A34" i="1"/>
  <c r="A35" i="1"/>
  <c r="A36" i="1"/>
  <c r="A37" i="1"/>
  <c r="A38" i="1"/>
  <c r="A39" i="1"/>
  <c r="A40" i="1"/>
  <c r="A41" i="1"/>
  <c r="A42" i="1"/>
  <c r="A43" i="1"/>
  <c r="A44" i="1"/>
  <c r="A45" i="1"/>
  <c r="A46" i="1"/>
  <c r="A47" i="1"/>
  <c r="A48" i="1"/>
  <c r="A49" i="1"/>
  <c r="A50" i="1"/>
  <c r="A51" i="1"/>
  <c r="A52" i="1"/>
  <c r="A53" i="1"/>
  <c r="A54" i="1"/>
  <c r="A55" i="1"/>
  <c r="A56" i="1"/>
  <c r="A57" i="1"/>
  <c r="A12" i="6"/>
  <c r="A13" i="6"/>
  <c r="A14" i="6"/>
  <c r="A15" i="6"/>
  <c r="A22" i="6"/>
  <c r="A26" i="6"/>
  <c r="A27" i="6"/>
  <c r="A28" i="6"/>
  <c r="A29" i="6"/>
  <c r="A33" i="6"/>
  <c r="A34" i="6"/>
  <c r="A35" i="6"/>
  <c r="A36" i="6"/>
  <c r="A37" i="6"/>
  <c r="A38" i="6"/>
  <c r="A63" i="5"/>
  <c r="A64" i="5"/>
  <c r="A65" i="5"/>
  <c r="A66" i="5"/>
  <c r="A56" i="5"/>
  <c r="A57" i="5"/>
  <c r="A58" i="5"/>
  <c r="A59" i="5"/>
  <c r="A49" i="5"/>
  <c r="A50" i="5"/>
  <c r="A51" i="5"/>
  <c r="A52" i="5"/>
  <c r="A40" i="5"/>
  <c r="A41" i="5"/>
  <c r="A42" i="5"/>
  <c r="A43" i="5"/>
  <c r="A44" i="5"/>
  <c r="A45" i="5"/>
  <c r="A28" i="5"/>
  <c r="A29" i="5"/>
  <c r="A30" i="5"/>
  <c r="A32" i="5"/>
  <c r="C70" i="5"/>
  <c r="C67" i="5"/>
  <c r="C60" i="5"/>
  <c r="C53" i="5"/>
  <c r="C46" i="5"/>
  <c r="C37" i="5"/>
  <c r="C51" i="4"/>
  <c r="C42" i="4"/>
  <c r="C32" i="4"/>
  <c r="A45" i="4"/>
  <c r="A46" i="4"/>
  <c r="A47" i="4"/>
  <c r="A48" i="4"/>
  <c r="A49" i="4"/>
  <c r="A50" i="4"/>
  <c r="A35" i="4"/>
  <c r="A36" i="4"/>
  <c r="A37" i="4"/>
  <c r="A38" i="4"/>
  <c r="A39" i="4"/>
  <c r="A40" i="4"/>
  <c r="A41" i="4"/>
  <c r="A5" i="1"/>
  <c r="A6" i="1"/>
  <c r="A7" i="1"/>
  <c r="A8" i="1"/>
  <c r="A9" i="1"/>
  <c r="A10" i="1"/>
  <c r="A11" i="1"/>
  <c r="A12" i="1"/>
  <c r="A13" i="1"/>
  <c r="A14" i="1"/>
  <c r="A15" i="1"/>
  <c r="A16" i="1"/>
  <c r="A17" i="1"/>
  <c r="A18" i="1"/>
  <c r="A19" i="1"/>
  <c r="A20" i="1"/>
  <c r="A21" i="1"/>
  <c r="A22" i="1"/>
  <c r="A23" i="1"/>
  <c r="A24" i="1"/>
  <c r="A25" i="1"/>
  <c r="A26" i="1"/>
  <c r="A27" i="1"/>
  <c r="A28" i="1"/>
  <c r="A29" i="1"/>
  <c r="A33" i="5"/>
  <c r="A34" i="5"/>
  <c r="A35" i="5"/>
  <c r="A36" i="5"/>
  <c r="A11" i="5"/>
  <c r="A12" i="5"/>
  <c r="A13" i="5"/>
  <c r="A14" i="5"/>
  <c r="A15" i="5"/>
  <c r="A16" i="5"/>
  <c r="A17" i="5"/>
  <c r="A18" i="5"/>
  <c r="A19" i="5"/>
  <c r="A20" i="5"/>
  <c r="A11" i="4"/>
  <c r="A12" i="4"/>
  <c r="A13" i="4"/>
  <c r="A14" i="4"/>
  <c r="A15" i="4"/>
  <c r="A16" i="4"/>
  <c r="A17" i="4"/>
  <c r="A18" i="4"/>
  <c r="A19" i="4"/>
  <c r="A20" i="4"/>
  <c r="A21" i="4"/>
  <c r="A22" i="4"/>
  <c r="A23" i="4"/>
  <c r="A24" i="4"/>
  <c r="A28" i="2"/>
  <c r="A29" i="2"/>
  <c r="A30" i="2"/>
  <c r="A31" i="2"/>
  <c r="A27" i="4"/>
  <c r="A28" i="4"/>
  <c r="A29" i="4"/>
  <c r="A30" i="4"/>
  <c r="A31" i="4"/>
  <c r="C32" i="2"/>
  <c r="C26" i="3"/>
  <c r="C18" i="3"/>
  <c r="A20" i="3"/>
  <c r="A21" i="3"/>
  <c r="A22" i="3"/>
  <c r="A23" i="3"/>
  <c r="A24" i="3"/>
  <c r="A25" i="3"/>
  <c r="A10" i="3"/>
  <c r="A11" i="3"/>
  <c r="A12" i="3"/>
  <c r="A13" i="3"/>
  <c r="A14" i="3"/>
  <c r="A15" i="3"/>
  <c r="A16" i="3"/>
  <c r="A17" i="3"/>
  <c r="C25" i="2"/>
  <c r="A11" i="2"/>
  <c r="A12" i="2"/>
  <c r="A13" i="2"/>
  <c r="A14" i="2"/>
  <c r="A15" i="2"/>
  <c r="A16" i="2"/>
  <c r="A17" i="2"/>
  <c r="A18" i="2"/>
  <c r="A19" i="2"/>
  <c r="A20" i="2"/>
  <c r="A21" i="2"/>
  <c r="A22" i="2"/>
  <c r="A23" i="2"/>
  <c r="A24" i="2"/>
</calcChain>
</file>

<file path=xl/sharedStrings.xml><?xml version="1.0" encoding="utf-8"?>
<sst xmlns="http://schemas.openxmlformats.org/spreadsheetml/2006/main" count="291" uniqueCount="232">
  <si>
    <t>Total</t>
  </si>
  <si>
    <t>Generalidades</t>
  </si>
  <si>
    <t>Total General</t>
  </si>
  <si>
    <t>FGP Charter review form</t>
  </si>
  <si>
    <t>Include the name of the client organization or requester, as the document is public.</t>
  </si>
  <si>
    <t>FGP name is correct and aligned with the topic.</t>
  </si>
  <si>
    <t>Project plan for...</t>
  </si>
  <si>
    <t>Proposed design of a PMO…</t>
  </si>
  <si>
    <t>Proposal of a methodological guide ...</t>
  </si>
  <si>
    <t>Proposal of a methodology for ...</t>
  </si>
  <si>
    <t>Knowledge areas: include 10 knowledge areas or, in a separate note, justify why some are not included. It must be a sufficiently clear and comprehensive explanation of why some area of knowledge is not included.</t>
  </si>
  <si>
    <t>Process Groups: If it is a planning document, process groups must be Initiation and Planning, unless it specifically deals with issues related to other process groups.</t>
  </si>
  <si>
    <t>A guide is a detailed proposal of what and how to do things, and includes an example of application.</t>
  </si>
  <si>
    <t>A project plan is a description of what must be done.</t>
  </si>
  <si>
    <t>A methodology is a set of practices, techniques, procedures and standards used for those working in a discipline. It must be efficient and systematic, and allow an approach to fully encompass a problem.</t>
  </si>
  <si>
    <r>
      <t xml:space="preserve">Explain the </t>
    </r>
    <r>
      <rPr>
        <i/>
        <sz val="11"/>
        <color theme="1"/>
        <rFont val="Calibri"/>
        <family val="2"/>
        <scheme val="minor"/>
      </rPr>
      <t>what</t>
    </r>
    <r>
      <rPr>
        <sz val="11"/>
        <color theme="1"/>
        <rFont val="Calibri"/>
        <family val="2"/>
        <scheme val="minor"/>
      </rPr>
      <t xml:space="preserve"> and </t>
    </r>
    <r>
      <rPr>
        <i/>
        <sz val="11"/>
        <color theme="1"/>
        <rFont val="Calibri"/>
        <family val="2"/>
        <scheme val="minor"/>
      </rPr>
      <t>for what</t>
    </r>
    <r>
      <rPr>
        <sz val="11"/>
        <color theme="1"/>
        <rFont val="Calibri"/>
        <family val="2"/>
        <scheme val="minor"/>
      </rPr>
      <t xml:space="preserve"> of the general objective.</t>
    </r>
  </si>
  <si>
    <r>
      <t xml:space="preserve">Explain the </t>
    </r>
    <r>
      <rPr>
        <i/>
        <sz val="11"/>
        <color theme="1"/>
        <rFont val="Calibri"/>
        <family val="2"/>
        <scheme val="minor"/>
      </rPr>
      <t>what</t>
    </r>
    <r>
      <rPr>
        <sz val="11"/>
        <color theme="1"/>
        <rFont val="Calibri"/>
        <family val="2"/>
        <scheme val="minor"/>
      </rPr>
      <t xml:space="preserve"> and </t>
    </r>
    <r>
      <rPr>
        <i/>
        <sz val="11"/>
        <color theme="1"/>
        <rFont val="Calibri"/>
        <family val="2"/>
        <scheme val="minor"/>
      </rPr>
      <t>for what</t>
    </r>
    <r>
      <rPr>
        <sz val="11"/>
        <color theme="1"/>
        <rFont val="Calibri"/>
        <family val="2"/>
        <scheme val="minor"/>
      </rPr>
      <t xml:space="preserve"> of the specific objectives.</t>
    </r>
  </si>
  <si>
    <t>The specific objectives are numbered.</t>
  </si>
  <si>
    <t xml:space="preserve">Check the consistency between the name of the project, the general objective and the main deliverable in the WBS. The specific objectives and second level deliverables must be aligned.    </t>
  </si>
  <si>
    <t>The product description is clear and is aligned with the objectives of the charter.</t>
  </si>
  <si>
    <t>The deliverables are aligned with the specific objectives and briefly describe their content.</t>
  </si>
  <si>
    <t>Assumptions are related to the FGP.</t>
  </si>
  <si>
    <t>Risks are related to the FGP.</t>
  </si>
  <si>
    <t>Risks explain the possible effects on the FGP and its wording is correct: If (cause), it could (effect), impacting (scope, time, cost, quality of the project).</t>
  </si>
  <si>
    <t>The budget must correspond to FGP, however, if known, may indicate the project budget, duly explained.</t>
  </si>
  <si>
    <t>The milestones are related to the FGP, the tutorship and their approval by the tutor and readers committee.</t>
  </si>
  <si>
    <t>Briefly describes the relevant history of the project and the importance of the FGP as a contribution to resolving the situation.</t>
  </si>
  <si>
    <t>Direct and indirect stakeholders are clearly described.</t>
  </si>
  <si>
    <t>The date of the charter is the interval from the start of the Graduation Seminar course until the approval of the FGP.</t>
  </si>
  <si>
    <t>Some general recommendations</t>
  </si>
  <si>
    <t xml:space="preserve">Have accepted, in the corresponding Forum, the Regulations for Final Graduation Project (FGP) and Final Comprehensive Exam (FCE), as well as assess the fact that every FGP is a public document. </t>
  </si>
  <si>
    <t>The whole document should be written in third person or in an impersonal form.</t>
  </si>
  <si>
    <t>The whole document should follow the directions of the consolidated FGP Guide in form and substance.</t>
  </si>
  <si>
    <t>Indications from each unit’s presentations must be followed in form and substance.</t>
  </si>
  <si>
    <t>The numbering of the titles as shown in the consolidated FGP Guide must be respected.</t>
  </si>
  <si>
    <t>All titles are in bold and left aligned.</t>
  </si>
  <si>
    <t>The whole document is justified on both sides of the page.</t>
  </si>
  <si>
    <t>All tables and figures are in English language, indicating their name, numbering and source.</t>
  </si>
  <si>
    <t>Figures are named and numbered at the bottom.</t>
  </si>
  <si>
    <t>Tables are named and numbered at the top.</t>
  </si>
  <si>
    <t>Respect the pagination as indicated in the consolidated FGP guide.</t>
  </si>
  <si>
    <t>The first page is not numbered.</t>
  </si>
  <si>
    <t>Put references to each figure and table from the document text.</t>
  </si>
  <si>
    <t>Annexes should be clearly referenced and explained from the document text.</t>
  </si>
  <si>
    <t>All advances must be submitted within the FGP consolidated document guide, although in principle many of its parts are still blank.</t>
  </si>
  <si>
    <t>Each advance must be submitted in clean format, with no change control indications, without corrections or comments, only highlighting in yellow the changes resulting from corrections.</t>
  </si>
  <si>
    <t>Each time a document with corrections and/or additions requested by the professor is received, it is the student's responsibility to make a list of them so that none is left undone.</t>
  </si>
  <si>
    <t>Writing, spelling and presentation, in form and substance, of each advance should be made with high quality, there should be research done beyond the bibliography viewed during the Master’s program.</t>
  </si>
  <si>
    <t>It is recommended to use the spellchecking tool from MS Word or other word processor the student is using.</t>
  </si>
  <si>
    <t>It is recommended to use the dictionary.</t>
  </si>
  <si>
    <t>All charts presented must be made within the same document, and not inserted as images or similar objects, this is so they can be edited in the document itself.</t>
  </si>
  <si>
    <t>Review the assessment rubrics for each advance, they are a guide, although not exhaustive, regarding how every aspect of the advance will be evaluated.</t>
  </si>
  <si>
    <t>Study the APA rules for the correct use of quotations and references.</t>
  </si>
  <si>
    <t xml:space="preserve">Study the charter examples. </t>
  </si>
  <si>
    <t>Research bibliography additional to that provided in the Master’s program, in order to enrich the FGP with other perspectives and improve the approach.</t>
  </si>
  <si>
    <t>Writing, spelling and presentation of each advance should be correct and professional, neglect of this point is grounds for non-acceptance of the advance.</t>
  </si>
  <si>
    <t>It is presented according to the consolidated guide for FGP, respecting aspects of form and substance, and is an integral part of the consolidated guide.</t>
  </si>
  <si>
    <t>The document is in clean format, with no change control indications, erasures, comments, organized according to the consolidated guide for FGP.</t>
  </si>
  <si>
    <t>All the corrections of the preliminary review of the charter are made, if there were any.</t>
  </si>
  <si>
    <t>All corrections from the preliminary review are highlighted with yellow.</t>
  </si>
  <si>
    <t>Rubric of the charter.</t>
  </si>
  <si>
    <t>Name of project is aligned with the rest of the document.</t>
  </si>
  <si>
    <t>Knowledge areas and areas of application and activity are defined.</t>
  </si>
  <si>
    <t>Dates in interval of Graduation Seminar and end of tutorship.</t>
  </si>
  <si>
    <t>General objective, explaining what and for what, clearly defined.</t>
  </si>
  <si>
    <t>Specific objectives, explaining what and for what, clearly defined and aligned with the general objective.</t>
  </si>
  <si>
    <t>Justification/purpose and expected results aligned with objectives and well explained.</t>
  </si>
  <si>
    <t>Description of product and deliverables in accordance with objectives and clearly explained.</t>
  </si>
  <si>
    <t>Assumptions well written and aligned with the project.</t>
  </si>
  <si>
    <t>Constraints well written and aligned with the project.</t>
  </si>
  <si>
    <t>Preliminary risks well written and aligned with the project.</t>
  </si>
  <si>
    <t>Budget consistent with the FGP and explained.</t>
  </si>
  <si>
    <t>Definition of milestones in accordance with the objectives and deliverables.</t>
  </si>
  <si>
    <t>Relevant historical information well written and aligned with the project.</t>
  </si>
  <si>
    <t>Well defined groups of interest.</t>
  </si>
  <si>
    <t>Structure and names according to standard.</t>
  </si>
  <si>
    <t>Aligned with the FGP and tutorship according to presentation week 1.</t>
  </si>
  <si>
    <t>Detailed control accounts and  work packages.</t>
  </si>
  <si>
    <t>Use the WBS codes correctly.</t>
  </si>
  <si>
    <t>Rubric of bibliographic research.</t>
  </si>
  <si>
    <t>Rubric of the WBS.</t>
  </si>
  <si>
    <t>The APA rules are used correctly.</t>
  </si>
  <si>
    <t>The bibliography is aligned with the topic of the FGP.</t>
  </si>
  <si>
    <t>The references are not older than 7 years from the starting date of the course.</t>
  </si>
  <si>
    <t>The research provides at least 10 documents additional to the basic bibliography of the Master's program.</t>
  </si>
  <si>
    <t>The references are made up of books, research papers, articles from specialists in the subject, not only web pages.</t>
  </si>
  <si>
    <t>Explains the reason for inclusion of each document in the bibliography.</t>
  </si>
  <si>
    <t>It is sorted alphabetically and included as an integral part of the consolidated FGP Guide.</t>
  </si>
  <si>
    <t>it is clear and consistent with the body of the charter body, uses nouns and adjectives</t>
  </si>
  <si>
    <t>properly uses process groups and knowledge areas, and defines the activity and sector correctly</t>
  </si>
  <si>
    <t>the dates are aligned with the Graduation Seminar and the complete tutorship process</t>
  </si>
  <si>
    <t>explains what for or purpose</t>
  </si>
  <si>
    <t>are aligned with the general objective, are focused on the development of the FGP, there is clarity in the approach to the project plan, generate deliverable products, are not strategic, their writing is correct</t>
  </si>
  <si>
    <t>the benefits are aligned with the topic of the PFG, they are not strategic</t>
  </si>
  <si>
    <t>it is clear, it puts names of deliverable products  and explains what they are, are aligned with the objectives</t>
  </si>
  <si>
    <t>aligned with the FGP and not with the execution of the project, written in a clear and direct way</t>
  </si>
  <si>
    <t>the risks are written correctly and are not general, explains the effects on the FGP</t>
  </si>
  <si>
    <t>it is aligned with the main milestones</t>
  </si>
  <si>
    <t>clarity in the definition of milestones, considers the main events of the GS and the tutorship</t>
  </si>
  <si>
    <t>brief historical information aligned with the project and the need for the FGP</t>
  </si>
  <si>
    <t xml:space="preserve">clearly defined groups of direct and indirect stakeholders </t>
  </si>
  <si>
    <t xml:space="preserve">uses nouns, not verbs, the structure is correct according to the WBS standard </t>
  </si>
  <si>
    <t>follows the example provided in the course, its additions are aligned with the purpose of the course and the tutorship</t>
  </si>
  <si>
    <t>there is consequence or alignment</t>
  </si>
  <si>
    <t>the codes correspond to what is dictated by the PMBOK Guide and the standard</t>
  </si>
  <si>
    <t>Introduction and schedule</t>
  </si>
  <si>
    <t>All previous corrections have been made.</t>
  </si>
  <si>
    <t>All corrections from the previous review are highlighted with yellow.</t>
  </si>
  <si>
    <t>The document is in a clean format, with no change control indications, erasures, comments, organized according to the consolidated guide for FGP.</t>
  </si>
  <si>
    <t>Rubric Introduction</t>
  </si>
  <si>
    <t>Background</t>
  </si>
  <si>
    <t>Problem or opportunity</t>
  </si>
  <si>
    <t>Justification</t>
  </si>
  <si>
    <t xml:space="preserve">General Objetive </t>
  </si>
  <si>
    <t>Specific Objetives</t>
  </si>
  <si>
    <t>Quality of writing, references, spelling, writing in the third person or impersonal</t>
  </si>
  <si>
    <t>Clarity in explanations and relation with objectives</t>
  </si>
  <si>
    <t>Rubric schedule</t>
  </si>
  <si>
    <t>Related to WBS</t>
  </si>
  <si>
    <t xml:space="preserve">Shows WBS codes </t>
  </si>
  <si>
    <t>Use of good scheduling practices</t>
  </si>
  <si>
    <t>it explains clearly, it is understandable and self-sufficient, it uses bibliographic references, it introduces the problem</t>
  </si>
  <si>
    <t>it explains clearly, it is understandable and self-sufficient, it uses bibliographic references</t>
  </si>
  <si>
    <t xml:space="preserve">justifies correctly, is aligned with the problem, it explains beyond the problem </t>
  </si>
  <si>
    <t>writing is correct: what and what for, is related to the title of the FGP, is self-explanatory</t>
  </si>
  <si>
    <t>writing is correct: what and what for, is related to the general objective, are numbered, are described coherently and in chronological order</t>
  </si>
  <si>
    <t>properly complies with grammatical rules, shows interest in avoiding to incur in misspellings, it can be noted that revision of writing was done, there is continuity in ideas, makes proper citations and references.</t>
  </si>
  <si>
    <t>explanations are consistent with the topic of the FGP, relies on additional bibliography, uses the APA standards for citations and references, there is alignment with the problem and objectives, explanations are consistent with the problem, and justified when there is deviation from the subject.</t>
  </si>
  <si>
    <t>Theoretical framework</t>
  </si>
  <si>
    <t>Generalities</t>
  </si>
  <si>
    <t>It makes an introduction to each title, explains what it is and briefly describes its content.</t>
  </si>
  <si>
    <t>Makes quotations and references according to APA</t>
  </si>
  <si>
    <t>Uses additional bibliography to document widely.</t>
  </si>
  <si>
    <t>It is investigative and not only stays with the the PMBOK Guide and basic bibliography of the course and the Master's program.</t>
  </si>
  <si>
    <t>Uses tables and figures to illustrate, it makes references to them and explains them.</t>
  </si>
  <si>
    <t>It correctly presents numbering and bibliographic references of tables and figures.</t>
  </si>
  <si>
    <t>Figures are numbered and named in the bottom.</t>
  </si>
  <si>
    <t>Tables are numbered and named in the top.</t>
  </si>
  <si>
    <t>The writing is smooth, consistent and consequent with the topic of the FGP.</t>
  </si>
  <si>
    <t>Everything is properly numbered, use of titles and bold according to the  consolidated guide for FGP.</t>
  </si>
  <si>
    <t>The titles are aligned to the left and in bold.</t>
  </si>
  <si>
    <t>Uses the same font in all the document.</t>
  </si>
  <si>
    <t>The student makes explanations in his/her own words rather than textual copies of the bibliography.</t>
  </si>
  <si>
    <t>It is organized by presenting the titles in a logical order and aligned with the topic.</t>
  </si>
  <si>
    <t>Institutional framework</t>
  </si>
  <si>
    <t>It must be different from the background presented in the Introduction.</t>
  </si>
  <si>
    <t>Background of the Institution, explains where the research is done, what the institution does, what is its contribution to the community and industry, it is clear and clearly covers the context.</t>
  </si>
  <si>
    <t>Mission and Vision, explains the purpose and outreach to the community and industry.</t>
  </si>
  <si>
    <t>Organizational structure is related to the project, briefly explains its functionality and its relationship with the project, differentiates between the general structure of the institution and the particular structure of the project or the sponsoring department.</t>
  </si>
  <si>
    <t>Clearly describes the products offered by the sponsoring institution.</t>
  </si>
  <si>
    <t>PM theory.</t>
  </si>
  <si>
    <t>It makes an introduction, explains what it is, and briefly describes its importance and content.</t>
  </si>
  <si>
    <t>Defines what is a project, according to several authors, and gives examples.</t>
  </si>
  <si>
    <t>Defines what is project management, according to several authors.</t>
  </si>
  <si>
    <t>Defines what is the life cycle of projects, according to several authors, it illustrates. Explains the life cycle of projects in the organization.</t>
  </si>
  <si>
    <t>Describes the process groups and processes in Project Management according to the PMBOK, illustrates.</t>
  </si>
  <si>
    <t>Describes and briefly explains the PM knowledge areas, illustrates.</t>
  </si>
  <si>
    <t>Explains which knowledge areas will not be developed in the FGP, adequately justified.</t>
  </si>
  <si>
    <t>Other specific theory regarding the subject of interest.</t>
  </si>
  <si>
    <t>It makes introduction, explains what it is, and briefly describes its importance and content.</t>
  </si>
  <si>
    <t>It widely develops several sections related to specific theory on the topic of interest.</t>
  </si>
  <si>
    <t>It relies on additional bibliography and makes quotations and references according to APA standards.</t>
  </si>
  <si>
    <t>Explains the relationship between other theory of interest and the topic of the PFG in each new section.</t>
  </si>
  <si>
    <t>It is consistent, fluid and consequent with the topic of the PFG, covers the entire sustenance of the PFG.</t>
  </si>
  <si>
    <t>It illustrates with tables and figures and is extensive in explanations.</t>
  </si>
  <si>
    <t xml:space="preserve">Total General </t>
  </si>
  <si>
    <t>Methodological framework</t>
  </si>
  <si>
    <t>Uses tables to illustrate, it makes references to them and explains them.</t>
  </si>
  <si>
    <t>It correctly presents numbering and bibliographic references of tables.</t>
  </si>
  <si>
    <t>Sources of information</t>
  </si>
  <si>
    <t>Explains what are sources of information, makes citations according to APA.</t>
  </si>
  <si>
    <t>Primary sources</t>
  </si>
  <si>
    <t>Explains what are primary sources of information, makes citations according to APA.</t>
  </si>
  <si>
    <t>Lists and explains the primary sources and their relation to the topic of the FGP.</t>
  </si>
  <si>
    <t>Clearly understands what are the primary sources.</t>
  </si>
  <si>
    <t>Secondary sources</t>
  </si>
  <si>
    <t>Explains what are secondary sources of information, makes citations according to APA.</t>
  </si>
  <si>
    <t>Lists and explains the secondary sources and their relation to the topic of the FGP.</t>
  </si>
  <si>
    <t>Clearly understands what are the secondary sources.</t>
  </si>
  <si>
    <t>It is clear in justification for the use of sources of information in each objective.</t>
  </si>
  <si>
    <t>Research methods</t>
  </si>
  <si>
    <t>Explains what are research methods, makes citations according to APA.</t>
  </si>
  <si>
    <t>Clearly explains each one of the research methods used in the FGP, makes citations according to APA, justifies the use in the FGP.</t>
  </si>
  <si>
    <t>Uses bibliography in addition to that from the course, denotes investigation.</t>
  </si>
  <si>
    <t>Correctly applies the research method relating it to the objective.</t>
  </si>
  <si>
    <t>It clearly explains the research method was applied in the related objective.</t>
  </si>
  <si>
    <t>Tools</t>
  </si>
  <si>
    <t>Describes the tools used in the FGP and explains what each one is.</t>
  </si>
  <si>
    <t>It presents the summary table properly named and numbered,  with the objectives numbered and their corresponding sources of information, indicates the source of the table.</t>
  </si>
  <si>
    <t>It presents the summary table properly named and numbered,  with the objectives numbered and their corresponding research methods, indicates the source of the table.</t>
  </si>
  <si>
    <t>It presents the summary table properly named and numbered,  with the objectives numbered and their corresponding tools, indicates the source of the table.</t>
  </si>
  <si>
    <t>Constraints are related to the FGP.</t>
  </si>
  <si>
    <t>Assumptions and constraints</t>
  </si>
  <si>
    <t>It presents the summary table properly named and numbered,  with the objectives numbered and their corresponding assumptions and constraints, indicates the source of the table.</t>
  </si>
  <si>
    <t>The assumptions and constraints are in line with the charter, have clear wording and meaning.</t>
  </si>
  <si>
    <t>Explains what are the deliverables, their relationship with the FGP, and uses citations according to APA.</t>
  </si>
  <si>
    <t>Explains what are the assumptions and constraints, their relationship with the FGP, and uses citations according to APA.</t>
  </si>
  <si>
    <t>Explains what are tools, their relationship with the FGP, and uses citations according to APA.</t>
  </si>
  <si>
    <t>It presents the summary table properly named and numbered,  with the objectives numbered and their corresponding deliverables, indicates the source of the table.</t>
  </si>
  <si>
    <t>Deliverables have a brief description of their contents.</t>
  </si>
  <si>
    <t>Consolidated document, executive summary, indices, final bibliography, signed charter.</t>
  </si>
  <si>
    <t>It presents front page, approval sheet, dedication, acknowledgments.</t>
  </si>
  <si>
    <t>All titles of the FGP follow the numbering as shown in the consolidated guide for FGP, titles in bold and aligned to the left.</t>
  </si>
  <si>
    <t>Roman numbering at the bottom center of the pages from the second page to the executive summary.</t>
  </si>
  <si>
    <t>Arabic numerals in the top right corner of the pages from the Introduction.</t>
  </si>
  <si>
    <t>The annexes include charter of FGP, WBS of FGP and schedule of FGP.</t>
  </si>
  <si>
    <t>Presents the charter signed in .doc format.</t>
  </si>
  <si>
    <t>Executive summary written in past tense, single spaced, objectives separated by commas.</t>
  </si>
  <si>
    <t>Executive Summary contains a summary of background, problem, justification, according to the consolidated guide for FGP.</t>
  </si>
  <si>
    <t>Executive Summary contains the objectives indicated in the charter, summarizes the methodology used.</t>
  </si>
  <si>
    <t>Executive Summary does not exceed 1 and 1/4 page, leaving room for summary of conclusions and recommendations.</t>
  </si>
  <si>
    <t>Index of contents, figures, tables, acronyms.</t>
  </si>
  <si>
    <t>Indicates sources in the index figures and tables.</t>
  </si>
  <si>
    <t>Acronyms are sorted alphabetically.</t>
  </si>
  <si>
    <t>The bibliography is in alphabetical order and according to APA standards.</t>
  </si>
  <si>
    <t>Each bibliographic reference is indented in the first line.</t>
  </si>
  <si>
    <t>There is bibliography additional to that in the Master´s program.</t>
  </si>
  <si>
    <t>Charter signed in .doc format.</t>
  </si>
  <si>
    <t>Executive Summary</t>
  </si>
  <si>
    <t>Bibliography</t>
  </si>
  <si>
    <t>If it does not meet these requirements, the document is returned and penalized with loss of the 5% in the delivery</t>
  </si>
  <si>
    <t>If it does not meet these requirements, the document is returned and penalized with loss of the 5% in the delivery and potentially the FGP might not be approved to move to the next stage on the process</t>
  </si>
  <si>
    <t>Made with MS Project or other scheduling software, shows dates and correct relationships</t>
  </si>
  <si>
    <t>Shows milestones, at least 5</t>
  </si>
  <si>
    <t>Rubric corrections</t>
  </si>
  <si>
    <t>Corrections are made according to previous review, if a correction is not made a sound justification is presented</t>
  </si>
  <si>
    <t>Charter, WBS of the FGP</t>
  </si>
  <si>
    <t xml:space="preserve">Deliverables   </t>
  </si>
  <si>
    <t>Rubric Signed charter</t>
  </si>
  <si>
    <t>Rubric Executive summary</t>
  </si>
  <si>
    <t>General criteria that ALL FGP MUST COMPLY</t>
  </si>
  <si>
    <t>Rubric bibliography, Tables Index, Figures, Index, Abbreviations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</si>
</sst>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s>
  <fills count="2">
    <fill>
      <patternFill patternType="none"/>
    </fill>
    <fill>
      <patternFill patternType="gray125"/>
    </fill>
  </fills>
  <borders count="11">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s>
  <cellStyleXfs count="2">
    <xf numFmtId="0" fontId="0" fillId="0" borderId="0"/>
    <xf numFmtId="9" fontId="1" fillId="0" borderId="0" applyFont="0" applyFill="0" applyBorder="0" applyAlignment="0" applyProtection="0"/>
  </cellStyleXfs>
  <cellXfs count="53">
    <xf numFmtId="0" fontId="0" fillId="0" borderId="0" xfId="0"/>
    <xf numFmtId="0" fontId="0" fillId="0" borderId="0" xfId="0" applyAlignment="1">
      <alignment horizontal="right"/>
    </xf>
    <xf numFmtId="0" fontId="0" fillId="0" borderId="0" xfId="0" applyBorder="1"/>
    <xf numFmtId="0" fontId="0" fillId="0" borderId="0" xfId="0" applyFill="1" applyBorder="1"/>
    <xf numFmtId="0" fontId="2" fillId="0" borderId="0" xfId="0" applyFont="1"/>
    <xf numFmtId="0" fontId="0" fillId="0" borderId="0" xfId="0" applyFont="1"/>
    <xf numFmtId="9" fontId="2" fillId="0" borderId="0" xfId="1" applyFont="1"/>
    <xf numFmtId="0" fontId="2" fillId="0" borderId="0" xfId="0" applyFont="1" applyBorder="1"/>
    <xf numFmtId="9" fontId="2" fillId="0" borderId="0" xfId="1" applyFont="1" applyBorder="1"/>
    <xf numFmtId="0" fontId="2" fillId="0" borderId="0" xfId="0" applyFont="1" applyFill="1" applyBorder="1"/>
    <xf numFmtId="0" fontId="0" fillId="0" borderId="0" xfId="0" applyBorder="1" applyAlignment="1">
      <alignment horizontal="right"/>
    </xf>
    <xf numFmtId="0" fontId="0" fillId="0" borderId="0" xfId="0" applyFill="1" applyBorder="1" applyAlignment="1">
      <alignment wrapText="1"/>
    </xf>
    <xf numFmtId="0" fontId="2" fillId="0" borderId="0" xfId="0" applyFont="1" applyAlignment="1">
      <alignment horizontal="center" vertical="center"/>
    </xf>
    <xf numFmtId="0" fontId="2" fillId="0" borderId="1" xfId="0" applyFont="1" applyBorder="1"/>
    <xf numFmtId="9" fontId="2" fillId="0" borderId="2" xfId="1" applyFont="1" applyBorder="1"/>
    <xf numFmtId="0" fontId="2" fillId="0" borderId="0" xfId="0" applyFont="1" applyBorder="1" applyAlignment="1">
      <alignment horizontal="left"/>
    </xf>
    <xf numFmtId="0" fontId="0" fillId="0" borderId="0" xfId="0" applyFill="1" applyBorder="1" applyAlignment="1">
      <alignment horizontal="right"/>
    </xf>
    <xf numFmtId="2" fontId="0" fillId="0" borderId="0" xfId="0" applyNumberFormat="1"/>
    <xf numFmtId="2" fontId="0" fillId="0" borderId="0" xfId="0" applyNumberFormat="1" applyBorder="1"/>
    <xf numFmtId="2" fontId="0" fillId="0" borderId="0" xfId="0" applyNumberFormat="1" applyFill="1" applyBorder="1"/>
    <xf numFmtId="0" fontId="0" fillId="0" borderId="0" xfId="0" applyAlignment="1">
      <alignment wrapText="1"/>
    </xf>
    <xf numFmtId="10" fontId="2" fillId="0" borderId="0" xfId="1" applyNumberFormat="1" applyFont="1"/>
    <xf numFmtId="0" fontId="0" fillId="0" borderId="3" xfId="0" applyBorder="1"/>
    <xf numFmtId="2" fontId="0" fillId="0" borderId="4" xfId="0" applyNumberFormat="1" applyBorder="1"/>
    <xf numFmtId="0" fontId="0" fillId="0" borderId="5" xfId="0" applyBorder="1" applyAlignment="1">
      <alignment wrapText="1"/>
    </xf>
    <xf numFmtId="2" fontId="0" fillId="0" borderId="6" xfId="0" applyNumberFormat="1" applyBorder="1"/>
    <xf numFmtId="0" fontId="0" fillId="0" borderId="7" xfId="0" applyBorder="1" applyAlignment="1">
      <alignment wrapText="1"/>
    </xf>
    <xf numFmtId="2" fontId="0" fillId="0" borderId="8" xfId="0" applyNumberFormat="1" applyBorder="1"/>
    <xf numFmtId="0" fontId="0" fillId="0" borderId="0" xfId="0" applyBorder="1" applyAlignment="1">
      <alignment wrapText="1"/>
    </xf>
    <xf numFmtId="0" fontId="0" fillId="0" borderId="0" xfId="0" applyFill="1" applyBorder="1" applyAlignment="1">
      <alignment horizontal="right" wrapText="1"/>
    </xf>
    <xf numFmtId="0" fontId="2" fillId="0" borderId="3" xfId="0" applyFont="1" applyFill="1" applyBorder="1" applyAlignment="1">
      <alignment wrapText="1"/>
    </xf>
    <xf numFmtId="0" fontId="2" fillId="0" borderId="5" xfId="0" applyFont="1" applyBorder="1" applyAlignment="1">
      <alignment wrapText="1"/>
    </xf>
    <xf numFmtId="0" fontId="2" fillId="0" borderId="5" xfId="0" applyFont="1" applyBorder="1"/>
    <xf numFmtId="0" fontId="2" fillId="0" borderId="7" xfId="0" applyFont="1" applyBorder="1"/>
    <xf numFmtId="0" fontId="2" fillId="0" borderId="3" xfId="0" applyFont="1" applyBorder="1" applyAlignment="1">
      <alignment wrapText="1"/>
    </xf>
    <xf numFmtId="0" fontId="0" fillId="0" borderId="9" xfId="0" applyBorder="1"/>
    <xf numFmtId="0" fontId="0" fillId="0" borderId="10" xfId="0" applyBorder="1"/>
    <xf numFmtId="0" fontId="0" fillId="0" borderId="0" xfId="0" applyAlignment="1">
      <alignment horizontal="center" vertical="top"/>
    </xf>
    <xf numFmtId="0" fontId="0" fillId="0" borderId="0" xfId="0" applyFill="1"/>
    <xf numFmtId="0" fontId="2" fillId="0" borderId="0" xfId="0" applyFont="1" applyBorder="1" applyAlignment="1">
      <alignment horizontal="center" vertical="center" wrapText="1"/>
    </xf>
    <xf numFmtId="2" fontId="2" fillId="0" borderId="0" xfId="0" applyNumberFormat="1" applyFont="1"/>
    <xf numFmtId="2" fontId="2" fillId="0" borderId="0" xfId="0" applyNumberFormat="1" applyFont="1" applyBorder="1"/>
    <xf numFmtId="9" fontId="2" fillId="0" borderId="0" xfId="0" applyNumberFormat="1" applyFont="1" applyBorder="1"/>
    <xf numFmtId="10" fontId="2" fillId="0" borderId="0" xfId="0" applyNumberFormat="1" applyFont="1"/>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right"/>
    </xf>
    <xf numFmtId="0" fontId="2" fillId="0" borderId="0" xfId="0" applyFont="1" applyFill="1" applyBorder="1" applyAlignment="1">
      <alignment wrapText="1"/>
    </xf>
    <xf numFmtId="0" fontId="2" fillId="0" borderId="0" xfId="0" applyFont="1" applyBorder="1" applyAlignment="1">
      <alignment horizontal="right"/>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8"/>
  <sheetViews>
    <sheetView workbookViewId="0">
      <selection activeCell="B22" sqref="B22"/>
    </sheetView>
  </sheetViews>
  <sheetFormatPr baseColWidth="10" defaultRowHeight="15" x14ac:dyDescent="0.2"/>
  <cols>
    <col min="1" max="1" width="3" style="37" bestFit="1" customWidth="1"/>
    <col min="2" max="2" width="148.33203125" customWidth="1"/>
  </cols>
  <sheetData>
    <row r="2" spans="1:2" x14ac:dyDescent="0.2">
      <c r="B2" s="4" t="s">
        <v>3</v>
      </c>
    </row>
    <row r="4" spans="1:2" x14ac:dyDescent="0.2">
      <c r="A4" s="37">
        <v>1</v>
      </c>
      <c r="B4" t="s">
        <v>4</v>
      </c>
    </row>
    <row r="5" spans="1:2" x14ac:dyDescent="0.2">
      <c r="A5" s="37">
        <f>+A4+1</f>
        <v>2</v>
      </c>
      <c r="B5" t="s">
        <v>5</v>
      </c>
    </row>
    <row r="6" spans="1:2" x14ac:dyDescent="0.2">
      <c r="A6" s="37">
        <f t="shared" ref="A6:A29" si="0">+A5+1</f>
        <v>3</v>
      </c>
      <c r="B6" t="s">
        <v>6</v>
      </c>
    </row>
    <row r="7" spans="1:2" x14ac:dyDescent="0.2">
      <c r="A7" s="37">
        <f t="shared" si="0"/>
        <v>4</v>
      </c>
      <c r="B7" t="s">
        <v>7</v>
      </c>
    </row>
    <row r="8" spans="1:2" x14ac:dyDescent="0.2">
      <c r="A8" s="37">
        <f t="shared" si="0"/>
        <v>5</v>
      </c>
      <c r="B8" t="s">
        <v>8</v>
      </c>
    </row>
    <row r="9" spans="1:2" x14ac:dyDescent="0.2">
      <c r="A9" s="37">
        <f t="shared" si="0"/>
        <v>6</v>
      </c>
      <c r="B9" t="s">
        <v>9</v>
      </c>
    </row>
    <row r="10" spans="1:2" ht="30" x14ac:dyDescent="0.2">
      <c r="A10" s="37">
        <f t="shared" si="0"/>
        <v>7</v>
      </c>
      <c r="B10" s="20" t="s">
        <v>10</v>
      </c>
    </row>
    <row r="11" spans="1:2" x14ac:dyDescent="0.2">
      <c r="A11" s="37">
        <f t="shared" si="0"/>
        <v>8</v>
      </c>
      <c r="B11" s="20" t="s">
        <v>11</v>
      </c>
    </row>
    <row r="12" spans="1:2" x14ac:dyDescent="0.2">
      <c r="A12" s="37">
        <f t="shared" si="0"/>
        <v>9</v>
      </c>
      <c r="B12" s="20" t="s">
        <v>12</v>
      </c>
    </row>
    <row r="13" spans="1:2" x14ac:dyDescent="0.2">
      <c r="A13" s="37">
        <f t="shared" si="0"/>
        <v>10</v>
      </c>
      <c r="B13" s="20" t="s">
        <v>13</v>
      </c>
    </row>
    <row r="14" spans="1:2" ht="30" x14ac:dyDescent="0.2">
      <c r="A14" s="37">
        <f t="shared" si="0"/>
        <v>11</v>
      </c>
      <c r="B14" s="20" t="s">
        <v>14</v>
      </c>
    </row>
    <row r="15" spans="1:2" x14ac:dyDescent="0.2">
      <c r="A15" s="37">
        <f t="shared" si="0"/>
        <v>12</v>
      </c>
      <c r="B15" s="20" t="s">
        <v>15</v>
      </c>
    </row>
    <row r="16" spans="1:2" x14ac:dyDescent="0.2">
      <c r="A16" s="37">
        <f t="shared" si="0"/>
        <v>13</v>
      </c>
      <c r="B16" s="20" t="s">
        <v>16</v>
      </c>
    </row>
    <row r="17" spans="1:2" x14ac:dyDescent="0.2">
      <c r="A17" s="37">
        <f t="shared" si="0"/>
        <v>14</v>
      </c>
      <c r="B17" s="20" t="s">
        <v>17</v>
      </c>
    </row>
    <row r="18" spans="1:2" x14ac:dyDescent="0.2">
      <c r="A18" s="37">
        <f t="shared" si="0"/>
        <v>15</v>
      </c>
      <c r="B18" s="20" t="s">
        <v>18</v>
      </c>
    </row>
    <row r="19" spans="1:2" x14ac:dyDescent="0.2">
      <c r="A19" s="37">
        <f t="shared" si="0"/>
        <v>16</v>
      </c>
      <c r="B19" s="20" t="s">
        <v>19</v>
      </c>
    </row>
    <row r="20" spans="1:2" x14ac:dyDescent="0.2">
      <c r="A20" s="37">
        <f t="shared" si="0"/>
        <v>17</v>
      </c>
      <c r="B20" s="20" t="s">
        <v>20</v>
      </c>
    </row>
    <row r="21" spans="1:2" x14ac:dyDescent="0.2">
      <c r="A21" s="37">
        <f t="shared" si="0"/>
        <v>18</v>
      </c>
      <c r="B21" s="20" t="s">
        <v>21</v>
      </c>
    </row>
    <row r="22" spans="1:2" x14ac:dyDescent="0.2">
      <c r="A22" s="37">
        <f t="shared" si="0"/>
        <v>19</v>
      </c>
      <c r="B22" s="20" t="s">
        <v>191</v>
      </c>
    </row>
    <row r="23" spans="1:2" x14ac:dyDescent="0.2">
      <c r="A23" s="37">
        <f t="shared" si="0"/>
        <v>20</v>
      </c>
      <c r="B23" s="20" t="s">
        <v>22</v>
      </c>
    </row>
    <row r="24" spans="1:2" x14ac:dyDescent="0.2">
      <c r="A24" s="37">
        <f t="shared" si="0"/>
        <v>21</v>
      </c>
      <c r="B24" s="20" t="s">
        <v>23</v>
      </c>
    </row>
    <row r="25" spans="1:2" x14ac:dyDescent="0.2">
      <c r="A25" s="37">
        <f t="shared" si="0"/>
        <v>22</v>
      </c>
      <c r="B25" s="20" t="s">
        <v>24</v>
      </c>
    </row>
    <row r="26" spans="1:2" x14ac:dyDescent="0.2">
      <c r="A26" s="37">
        <f t="shared" si="0"/>
        <v>23</v>
      </c>
      <c r="B26" s="20" t="s">
        <v>25</v>
      </c>
    </row>
    <row r="27" spans="1:2" x14ac:dyDescent="0.2">
      <c r="A27" s="37">
        <f t="shared" si="0"/>
        <v>24</v>
      </c>
      <c r="B27" s="20" t="s">
        <v>26</v>
      </c>
    </row>
    <row r="28" spans="1:2" x14ac:dyDescent="0.2">
      <c r="A28" s="37">
        <f t="shared" si="0"/>
        <v>25</v>
      </c>
      <c r="B28" s="20" t="s">
        <v>27</v>
      </c>
    </row>
    <row r="29" spans="1:2" x14ac:dyDescent="0.2">
      <c r="A29" s="37">
        <f t="shared" si="0"/>
        <v>26</v>
      </c>
      <c r="B29" s="20" t="s">
        <v>28</v>
      </c>
    </row>
    <row r="31" spans="1:2" x14ac:dyDescent="0.2">
      <c r="B31" s="4" t="s">
        <v>29</v>
      </c>
    </row>
    <row r="33" spans="1:2" x14ac:dyDescent="0.2">
      <c r="A33" s="37">
        <v>1</v>
      </c>
      <c r="B33" s="20" t="s">
        <v>30</v>
      </c>
    </row>
    <row r="34" spans="1:2" x14ac:dyDescent="0.2">
      <c r="A34" s="37">
        <f>+A33+1</f>
        <v>2</v>
      </c>
      <c r="B34" s="20" t="s">
        <v>31</v>
      </c>
    </row>
    <row r="35" spans="1:2" x14ac:dyDescent="0.2">
      <c r="A35" s="37">
        <f t="shared" ref="A35:A57" si="1">+A34+1</f>
        <v>3</v>
      </c>
      <c r="B35" s="20" t="s">
        <v>32</v>
      </c>
    </row>
    <row r="36" spans="1:2" x14ac:dyDescent="0.2">
      <c r="A36" s="37">
        <f t="shared" si="1"/>
        <v>4</v>
      </c>
      <c r="B36" s="20" t="s">
        <v>33</v>
      </c>
    </row>
    <row r="37" spans="1:2" x14ac:dyDescent="0.2">
      <c r="A37" s="37">
        <f t="shared" si="1"/>
        <v>5</v>
      </c>
      <c r="B37" s="20" t="s">
        <v>34</v>
      </c>
    </row>
    <row r="38" spans="1:2" x14ac:dyDescent="0.2">
      <c r="A38" s="37">
        <f t="shared" si="1"/>
        <v>6</v>
      </c>
      <c r="B38" s="20" t="s">
        <v>35</v>
      </c>
    </row>
    <row r="39" spans="1:2" x14ac:dyDescent="0.2">
      <c r="A39" s="37">
        <f t="shared" si="1"/>
        <v>7</v>
      </c>
      <c r="B39" s="20" t="s">
        <v>36</v>
      </c>
    </row>
    <row r="40" spans="1:2" x14ac:dyDescent="0.2">
      <c r="A40" s="37">
        <f t="shared" si="1"/>
        <v>8</v>
      </c>
      <c r="B40" s="20" t="s">
        <v>37</v>
      </c>
    </row>
    <row r="41" spans="1:2" x14ac:dyDescent="0.2">
      <c r="A41" s="37">
        <f t="shared" si="1"/>
        <v>9</v>
      </c>
      <c r="B41" s="20" t="s">
        <v>38</v>
      </c>
    </row>
    <row r="42" spans="1:2" x14ac:dyDescent="0.2">
      <c r="A42" s="37">
        <f t="shared" si="1"/>
        <v>10</v>
      </c>
      <c r="B42" s="20" t="s">
        <v>39</v>
      </c>
    </row>
    <row r="43" spans="1:2" x14ac:dyDescent="0.2">
      <c r="A43" s="37">
        <f t="shared" si="1"/>
        <v>11</v>
      </c>
      <c r="B43" s="20" t="s">
        <v>40</v>
      </c>
    </row>
    <row r="44" spans="1:2" x14ac:dyDescent="0.2">
      <c r="A44" s="37">
        <f t="shared" si="1"/>
        <v>12</v>
      </c>
      <c r="B44" s="20" t="s">
        <v>41</v>
      </c>
    </row>
    <row r="45" spans="1:2" x14ac:dyDescent="0.2">
      <c r="A45" s="37">
        <f t="shared" si="1"/>
        <v>13</v>
      </c>
      <c r="B45" s="20" t="s">
        <v>42</v>
      </c>
    </row>
    <row r="46" spans="1:2" x14ac:dyDescent="0.2">
      <c r="A46" s="37">
        <f t="shared" si="1"/>
        <v>14</v>
      </c>
      <c r="B46" s="20" t="s">
        <v>43</v>
      </c>
    </row>
    <row r="47" spans="1:2" x14ac:dyDescent="0.2">
      <c r="A47" s="37">
        <f t="shared" si="1"/>
        <v>15</v>
      </c>
      <c r="B47" s="20" t="s">
        <v>44</v>
      </c>
    </row>
    <row r="48" spans="1:2" x14ac:dyDescent="0.2">
      <c r="A48" s="37">
        <f t="shared" si="1"/>
        <v>16</v>
      </c>
      <c r="B48" s="20" t="s">
        <v>45</v>
      </c>
    </row>
    <row r="49" spans="1:2" x14ac:dyDescent="0.2">
      <c r="A49" s="37">
        <f t="shared" si="1"/>
        <v>17</v>
      </c>
      <c r="B49" s="20" t="s">
        <v>46</v>
      </c>
    </row>
    <row r="50" spans="1:2" ht="30" x14ac:dyDescent="0.2">
      <c r="A50" s="37">
        <f t="shared" si="1"/>
        <v>18</v>
      </c>
      <c r="B50" s="20" t="s">
        <v>47</v>
      </c>
    </row>
    <row r="51" spans="1:2" x14ac:dyDescent="0.2">
      <c r="A51" s="37">
        <f t="shared" si="1"/>
        <v>19</v>
      </c>
      <c r="B51" s="20" t="s">
        <v>48</v>
      </c>
    </row>
    <row r="52" spans="1:2" x14ac:dyDescent="0.2">
      <c r="A52" s="37">
        <f t="shared" si="1"/>
        <v>20</v>
      </c>
      <c r="B52" s="20" t="s">
        <v>49</v>
      </c>
    </row>
    <row r="53" spans="1:2" x14ac:dyDescent="0.2">
      <c r="A53" s="37">
        <f t="shared" si="1"/>
        <v>21</v>
      </c>
      <c r="B53" s="20" t="s">
        <v>50</v>
      </c>
    </row>
    <row r="54" spans="1:2" x14ac:dyDescent="0.2">
      <c r="A54" s="37">
        <f t="shared" si="1"/>
        <v>22</v>
      </c>
      <c r="B54" s="20" t="s">
        <v>51</v>
      </c>
    </row>
    <row r="55" spans="1:2" x14ac:dyDescent="0.2">
      <c r="A55" s="37">
        <f t="shared" si="1"/>
        <v>23</v>
      </c>
      <c r="B55" s="20" t="s">
        <v>52</v>
      </c>
    </row>
    <row r="56" spans="1:2" x14ac:dyDescent="0.2">
      <c r="A56" s="37">
        <f t="shared" si="1"/>
        <v>24</v>
      </c>
      <c r="B56" s="20" t="s">
        <v>53</v>
      </c>
    </row>
    <row r="57" spans="1:2" x14ac:dyDescent="0.2">
      <c r="A57" s="37">
        <f t="shared" si="1"/>
        <v>25</v>
      </c>
      <c r="B57" s="20" t="s">
        <v>54</v>
      </c>
    </row>
    <row r="58" spans="1:2" x14ac:dyDescent="0.2">
      <c r="B58" s="20"/>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2"/>
  <sheetViews>
    <sheetView zoomScale="90" zoomScaleNormal="90" zoomScalePageLayoutView="90" workbookViewId="0">
      <selection activeCell="C2" sqref="C2"/>
    </sheetView>
  </sheetViews>
  <sheetFormatPr baseColWidth="10" defaultRowHeight="15" x14ac:dyDescent="0.2"/>
  <cols>
    <col min="1" max="1" width="3" bestFit="1" customWidth="1"/>
    <col min="2" max="2" width="99.6640625" customWidth="1"/>
    <col min="3" max="3" width="5.5" bestFit="1" customWidth="1"/>
    <col min="9" max="9" width="35" customWidth="1"/>
  </cols>
  <sheetData>
    <row r="2" spans="1:9" x14ac:dyDescent="0.2">
      <c r="B2" s="13" t="s">
        <v>226</v>
      </c>
      <c r="C2" s="14">
        <v>0.15</v>
      </c>
    </row>
    <row r="3" spans="1:9" x14ac:dyDescent="0.2">
      <c r="B3" s="7"/>
      <c r="C3" s="8"/>
    </row>
    <row r="4" spans="1:9" ht="30" x14ac:dyDescent="0.2">
      <c r="B4" s="34" t="s">
        <v>56</v>
      </c>
      <c r="C4" s="35"/>
      <c r="D4" s="44"/>
      <c r="E4" s="44"/>
      <c r="F4" s="44"/>
      <c r="G4" s="44"/>
      <c r="H4" s="44"/>
      <c r="I4" s="45"/>
    </row>
    <row r="5" spans="1:9" ht="30" x14ac:dyDescent="0.2">
      <c r="B5" s="31" t="s">
        <v>57</v>
      </c>
      <c r="C5" s="2"/>
      <c r="D5" s="46"/>
      <c r="E5" s="46"/>
      <c r="F5" s="46"/>
      <c r="G5" s="46"/>
      <c r="H5" s="46"/>
      <c r="I5" s="47"/>
    </row>
    <row r="6" spans="1:9" ht="30" x14ac:dyDescent="0.2">
      <c r="B6" s="31" t="s">
        <v>55</v>
      </c>
      <c r="C6" s="2"/>
      <c r="D6" s="46"/>
      <c r="E6" s="46"/>
      <c r="F6" s="46"/>
      <c r="G6" s="46"/>
      <c r="H6" s="46"/>
      <c r="I6" s="47"/>
    </row>
    <row r="7" spans="1:9" x14ac:dyDescent="0.2">
      <c r="B7" s="32" t="s">
        <v>58</v>
      </c>
      <c r="C7" s="2"/>
      <c r="D7" s="46"/>
      <c r="E7" s="46"/>
      <c r="F7" s="46"/>
      <c r="G7" s="46"/>
      <c r="H7" s="46"/>
      <c r="I7" s="47"/>
    </row>
    <row r="8" spans="1:9" x14ac:dyDescent="0.2">
      <c r="B8" s="33" t="s">
        <v>59</v>
      </c>
      <c r="C8" s="36"/>
      <c r="D8" s="48"/>
      <c r="E8" s="48"/>
      <c r="F8" s="48"/>
      <c r="G8" s="48"/>
      <c r="H8" s="48"/>
      <c r="I8" s="49"/>
    </row>
    <row r="9" spans="1:9" x14ac:dyDescent="0.2">
      <c r="B9" s="7"/>
    </row>
    <row r="10" spans="1:9" x14ac:dyDescent="0.2">
      <c r="B10" s="4" t="s">
        <v>60</v>
      </c>
      <c r="C10" s="6">
        <v>0.1</v>
      </c>
    </row>
    <row r="11" spans="1:9" x14ac:dyDescent="0.2">
      <c r="A11">
        <f t="shared" ref="A11:A24" si="0">+A10+1</f>
        <v>1</v>
      </c>
      <c r="B11" t="s">
        <v>61</v>
      </c>
      <c r="C11" s="17">
        <v>1</v>
      </c>
      <c r="D11" t="s">
        <v>88</v>
      </c>
    </row>
    <row r="12" spans="1:9" x14ac:dyDescent="0.2">
      <c r="A12">
        <f t="shared" si="0"/>
        <v>2</v>
      </c>
      <c r="B12" t="s">
        <v>62</v>
      </c>
      <c r="C12" s="17">
        <v>0.5</v>
      </c>
      <c r="D12" t="s">
        <v>89</v>
      </c>
    </row>
    <row r="13" spans="1:9" x14ac:dyDescent="0.2">
      <c r="A13">
        <f t="shared" si="0"/>
        <v>3</v>
      </c>
      <c r="B13" t="s">
        <v>63</v>
      </c>
      <c r="C13" s="17">
        <v>0.5</v>
      </c>
      <c r="D13" t="s">
        <v>90</v>
      </c>
    </row>
    <row r="14" spans="1:9" x14ac:dyDescent="0.2">
      <c r="A14">
        <f t="shared" si="0"/>
        <v>4</v>
      </c>
      <c r="B14" s="38" t="s">
        <v>64</v>
      </c>
      <c r="C14" s="17">
        <v>1</v>
      </c>
      <c r="D14" t="s">
        <v>91</v>
      </c>
    </row>
    <row r="15" spans="1:9" x14ac:dyDescent="0.2">
      <c r="A15">
        <f t="shared" si="0"/>
        <v>5</v>
      </c>
      <c r="B15" s="20" t="s">
        <v>65</v>
      </c>
      <c r="C15" s="17">
        <v>1</v>
      </c>
      <c r="D15" t="s">
        <v>92</v>
      </c>
    </row>
    <row r="16" spans="1:9" x14ac:dyDescent="0.2">
      <c r="A16">
        <f t="shared" si="0"/>
        <v>6</v>
      </c>
      <c r="B16" t="s">
        <v>66</v>
      </c>
      <c r="C16" s="17">
        <v>1</v>
      </c>
      <c r="D16" t="s">
        <v>93</v>
      </c>
    </row>
    <row r="17" spans="1:4" x14ac:dyDescent="0.2">
      <c r="A17">
        <f t="shared" si="0"/>
        <v>7</v>
      </c>
      <c r="B17" t="s">
        <v>67</v>
      </c>
      <c r="C17" s="17">
        <v>0.75</v>
      </c>
      <c r="D17" t="s">
        <v>94</v>
      </c>
    </row>
    <row r="18" spans="1:4" x14ac:dyDescent="0.2">
      <c r="A18">
        <f t="shared" si="0"/>
        <v>8</v>
      </c>
      <c r="B18" t="s">
        <v>68</v>
      </c>
      <c r="C18" s="17">
        <v>0.75</v>
      </c>
      <c r="D18" t="s">
        <v>95</v>
      </c>
    </row>
    <row r="19" spans="1:4" x14ac:dyDescent="0.2">
      <c r="A19">
        <f t="shared" si="0"/>
        <v>9</v>
      </c>
      <c r="B19" t="s">
        <v>69</v>
      </c>
      <c r="C19" s="17">
        <v>0.75</v>
      </c>
      <c r="D19" t="s">
        <v>95</v>
      </c>
    </row>
    <row r="20" spans="1:4" x14ac:dyDescent="0.2">
      <c r="A20">
        <f t="shared" si="0"/>
        <v>10</v>
      </c>
      <c r="B20" t="s">
        <v>70</v>
      </c>
      <c r="C20" s="17">
        <v>0.75</v>
      </c>
      <c r="D20" t="s">
        <v>96</v>
      </c>
    </row>
    <row r="21" spans="1:4" x14ac:dyDescent="0.2">
      <c r="A21">
        <f t="shared" si="0"/>
        <v>11</v>
      </c>
      <c r="B21" t="s">
        <v>71</v>
      </c>
      <c r="C21" s="17">
        <v>0.5</v>
      </c>
      <c r="D21" t="s">
        <v>97</v>
      </c>
    </row>
    <row r="22" spans="1:4" x14ac:dyDescent="0.2">
      <c r="A22">
        <f t="shared" si="0"/>
        <v>12</v>
      </c>
      <c r="B22" t="s">
        <v>72</v>
      </c>
      <c r="C22" s="17">
        <v>0.5</v>
      </c>
      <c r="D22" t="s">
        <v>98</v>
      </c>
    </row>
    <row r="23" spans="1:4" x14ac:dyDescent="0.2">
      <c r="A23">
        <f t="shared" si="0"/>
        <v>13</v>
      </c>
      <c r="B23" t="s">
        <v>73</v>
      </c>
      <c r="C23" s="17">
        <v>0.5</v>
      </c>
      <c r="D23" t="s">
        <v>99</v>
      </c>
    </row>
    <row r="24" spans="1:4" x14ac:dyDescent="0.2">
      <c r="A24">
        <f t="shared" si="0"/>
        <v>14</v>
      </c>
      <c r="B24" t="s">
        <v>74</v>
      </c>
      <c r="C24" s="17">
        <v>0.5</v>
      </c>
      <c r="D24" t="s">
        <v>100</v>
      </c>
    </row>
    <row r="25" spans="1:4" x14ac:dyDescent="0.2">
      <c r="B25" s="50" t="s">
        <v>0</v>
      </c>
      <c r="C25" s="40">
        <f>SUM(C11:C24)</f>
        <v>10</v>
      </c>
    </row>
    <row r="27" spans="1:4" x14ac:dyDescent="0.2">
      <c r="B27" s="4" t="s">
        <v>80</v>
      </c>
      <c r="C27" s="6">
        <v>0.05</v>
      </c>
    </row>
    <row r="28" spans="1:4" x14ac:dyDescent="0.2">
      <c r="A28">
        <f t="shared" ref="A28" si="1">+A27+1</f>
        <v>1</v>
      </c>
      <c r="B28" t="s">
        <v>75</v>
      </c>
      <c r="C28" s="17">
        <v>1.5</v>
      </c>
      <c r="D28" t="s">
        <v>101</v>
      </c>
    </row>
    <row r="29" spans="1:4" x14ac:dyDescent="0.2">
      <c r="A29">
        <f>+A28+1</f>
        <v>2</v>
      </c>
      <c r="B29" t="s">
        <v>76</v>
      </c>
      <c r="C29" s="17">
        <v>1</v>
      </c>
      <c r="D29" t="s">
        <v>102</v>
      </c>
    </row>
    <row r="30" spans="1:4" x14ac:dyDescent="0.2">
      <c r="A30">
        <f t="shared" ref="A30:A31" si="2">+A29+1</f>
        <v>3</v>
      </c>
      <c r="B30" t="s">
        <v>77</v>
      </c>
      <c r="C30" s="17">
        <v>1.5</v>
      </c>
      <c r="D30" t="s">
        <v>103</v>
      </c>
    </row>
    <row r="31" spans="1:4" x14ac:dyDescent="0.2">
      <c r="A31">
        <f t="shared" si="2"/>
        <v>4</v>
      </c>
      <c r="B31" t="s">
        <v>78</v>
      </c>
      <c r="C31" s="17">
        <v>1</v>
      </c>
      <c r="D31" t="s">
        <v>104</v>
      </c>
    </row>
    <row r="32" spans="1:4" x14ac:dyDescent="0.2">
      <c r="B32" s="50" t="s">
        <v>0</v>
      </c>
      <c r="C32" s="40">
        <f>SUM(C28:C31)</f>
        <v>5</v>
      </c>
    </row>
  </sheetData>
  <mergeCells count="1">
    <mergeCell ref="D4:I8"/>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0"/>
  <sheetViews>
    <sheetView tabSelected="1" workbookViewId="0">
      <selection activeCell="B41" sqref="B41"/>
    </sheetView>
  </sheetViews>
  <sheetFormatPr baseColWidth="10" defaultColWidth="11.5" defaultRowHeight="15" x14ac:dyDescent="0.2"/>
  <cols>
    <col min="1" max="1" width="2.1640625" style="2" bestFit="1" customWidth="1"/>
    <col min="2" max="2" width="89.6640625" style="2" customWidth="1"/>
    <col min="3" max="3" width="5" style="2" bestFit="1" customWidth="1"/>
    <col min="4" max="8" width="11.5" style="2"/>
    <col min="9" max="9" width="33.83203125" style="2" customWidth="1"/>
    <col min="10" max="16384" width="11.5" style="2"/>
  </cols>
  <sheetData>
    <row r="2" spans="1:9" x14ac:dyDescent="0.2">
      <c r="B2" s="13" t="s">
        <v>105</v>
      </c>
      <c r="C2" s="14">
        <v>0.1</v>
      </c>
    </row>
    <row r="3" spans="1:9" x14ac:dyDescent="0.2">
      <c r="B3" s="7"/>
      <c r="C3" s="8"/>
    </row>
    <row r="4" spans="1:9" ht="30" x14ac:dyDescent="0.2">
      <c r="B4" s="34" t="s">
        <v>56</v>
      </c>
      <c r="C4" s="35"/>
      <c r="D4" s="44" t="s">
        <v>220</v>
      </c>
      <c r="E4" s="44"/>
      <c r="F4" s="44"/>
      <c r="G4" s="44"/>
      <c r="H4" s="44"/>
      <c r="I4" s="45"/>
    </row>
    <row r="5" spans="1:9" ht="30" x14ac:dyDescent="0.2">
      <c r="B5" s="31" t="s">
        <v>108</v>
      </c>
      <c r="D5" s="46"/>
      <c r="E5" s="46"/>
      <c r="F5" s="46"/>
      <c r="G5" s="46"/>
      <c r="H5" s="46"/>
      <c r="I5" s="47"/>
    </row>
    <row r="6" spans="1:9" ht="30" x14ac:dyDescent="0.2">
      <c r="B6" s="31" t="s">
        <v>55</v>
      </c>
      <c r="D6" s="46"/>
      <c r="E6" s="46"/>
      <c r="F6" s="46"/>
      <c r="G6" s="46"/>
      <c r="H6" s="46"/>
      <c r="I6" s="47"/>
    </row>
    <row r="7" spans="1:9" x14ac:dyDescent="0.2">
      <c r="B7" s="32" t="s">
        <v>106</v>
      </c>
      <c r="D7" s="46"/>
      <c r="E7" s="46"/>
      <c r="F7" s="46"/>
      <c r="G7" s="46"/>
      <c r="H7" s="46"/>
      <c r="I7" s="47"/>
    </row>
    <row r="8" spans="1:9" x14ac:dyDescent="0.2">
      <c r="B8" s="33" t="s">
        <v>107</v>
      </c>
      <c r="C8" s="36"/>
      <c r="D8" s="48"/>
      <c r="E8" s="48"/>
      <c r="F8" s="48"/>
      <c r="G8" s="48"/>
      <c r="H8" s="48"/>
      <c r="I8" s="49"/>
    </row>
    <row r="10" spans="1:9" x14ac:dyDescent="0.2">
      <c r="A10" s="2">
        <f t="shared" ref="A10:A17" si="0">+A9+1</f>
        <v>1</v>
      </c>
      <c r="B10" s="7" t="s">
        <v>109</v>
      </c>
      <c r="C10" s="8">
        <v>0.05</v>
      </c>
    </row>
    <row r="11" spans="1:9" x14ac:dyDescent="0.2">
      <c r="A11" s="2">
        <f t="shared" si="0"/>
        <v>2</v>
      </c>
      <c r="B11" s="2" t="s">
        <v>110</v>
      </c>
      <c r="C11" s="18">
        <v>0.5</v>
      </c>
      <c r="D11" s="2" t="s">
        <v>121</v>
      </c>
    </row>
    <row r="12" spans="1:9" x14ac:dyDescent="0.2">
      <c r="A12" s="2">
        <f t="shared" si="0"/>
        <v>3</v>
      </c>
      <c r="B12" s="2" t="s">
        <v>111</v>
      </c>
      <c r="C12" s="18">
        <v>1</v>
      </c>
      <c r="D12" s="2" t="s">
        <v>122</v>
      </c>
    </row>
    <row r="13" spans="1:9" x14ac:dyDescent="0.2">
      <c r="A13" s="2">
        <f t="shared" si="0"/>
        <v>4</v>
      </c>
      <c r="B13" s="2" t="s">
        <v>112</v>
      </c>
      <c r="C13" s="18">
        <v>1</v>
      </c>
      <c r="D13" s="2" t="s">
        <v>123</v>
      </c>
    </row>
    <row r="14" spans="1:9" x14ac:dyDescent="0.2">
      <c r="A14" s="2">
        <f t="shared" si="0"/>
        <v>5</v>
      </c>
      <c r="B14" s="2" t="s">
        <v>113</v>
      </c>
      <c r="C14" s="18">
        <v>1</v>
      </c>
      <c r="D14" s="2" t="s">
        <v>124</v>
      </c>
    </row>
    <row r="15" spans="1:9" x14ac:dyDescent="0.2">
      <c r="A15" s="2">
        <f t="shared" si="0"/>
        <v>6</v>
      </c>
      <c r="B15" s="2" t="s">
        <v>114</v>
      </c>
      <c r="C15" s="18">
        <v>1</v>
      </c>
      <c r="D15" s="2" t="s">
        <v>125</v>
      </c>
    </row>
    <row r="16" spans="1:9" x14ac:dyDescent="0.2">
      <c r="A16" s="2">
        <f t="shared" si="0"/>
        <v>7</v>
      </c>
      <c r="B16" s="2" t="s">
        <v>115</v>
      </c>
      <c r="C16" s="18">
        <v>0.25</v>
      </c>
      <c r="D16" s="2" t="s">
        <v>126</v>
      </c>
    </row>
    <row r="17" spans="1:4" x14ac:dyDescent="0.2">
      <c r="A17" s="2">
        <f t="shared" si="0"/>
        <v>8</v>
      </c>
      <c r="B17" s="2" t="s">
        <v>116</v>
      </c>
      <c r="C17" s="18">
        <v>0.25</v>
      </c>
      <c r="D17" s="2" t="s">
        <v>127</v>
      </c>
    </row>
    <row r="18" spans="1:4" x14ac:dyDescent="0.2">
      <c r="B18" s="10" t="s">
        <v>0</v>
      </c>
      <c r="C18" s="41">
        <f>SUM(C11:C17)</f>
        <v>5</v>
      </c>
    </row>
    <row r="20" spans="1:4" x14ac:dyDescent="0.2">
      <c r="A20" s="2">
        <f t="shared" ref="A20:A25" si="1">+A19+1</f>
        <v>1</v>
      </c>
      <c r="B20" s="7" t="s">
        <v>117</v>
      </c>
      <c r="C20" s="8">
        <v>0.05</v>
      </c>
    </row>
    <row r="21" spans="1:4" x14ac:dyDescent="0.2">
      <c r="A21" s="2">
        <f t="shared" si="1"/>
        <v>2</v>
      </c>
      <c r="B21" s="2" t="s">
        <v>118</v>
      </c>
      <c r="C21" s="18">
        <v>1</v>
      </c>
    </row>
    <row r="22" spans="1:4" x14ac:dyDescent="0.2">
      <c r="A22" s="2">
        <f t="shared" si="1"/>
        <v>3</v>
      </c>
      <c r="B22" s="2" t="s">
        <v>222</v>
      </c>
      <c r="C22" s="18">
        <v>1</v>
      </c>
    </row>
    <row r="23" spans="1:4" x14ac:dyDescent="0.2">
      <c r="A23" s="2">
        <f t="shared" si="1"/>
        <v>4</v>
      </c>
      <c r="B23" s="2" t="s">
        <v>223</v>
      </c>
      <c r="C23" s="18">
        <v>1</v>
      </c>
    </row>
    <row r="24" spans="1:4" x14ac:dyDescent="0.2">
      <c r="A24" s="2">
        <f t="shared" si="1"/>
        <v>5</v>
      </c>
      <c r="B24" s="2" t="s">
        <v>119</v>
      </c>
      <c r="C24" s="18">
        <v>1</v>
      </c>
    </row>
    <row r="25" spans="1:4" x14ac:dyDescent="0.2">
      <c r="A25" s="2">
        <f t="shared" si="1"/>
        <v>6</v>
      </c>
      <c r="B25" s="2" t="s">
        <v>120</v>
      </c>
      <c r="C25" s="18">
        <v>1</v>
      </c>
    </row>
    <row r="26" spans="1:4" x14ac:dyDescent="0.2">
      <c r="B26" s="10" t="s">
        <v>0</v>
      </c>
      <c r="C26" s="41">
        <f>SUM(C21:C25)</f>
        <v>5</v>
      </c>
    </row>
    <row r="28" spans="1:4" x14ac:dyDescent="0.2">
      <c r="B28" s="9" t="s">
        <v>224</v>
      </c>
      <c r="C28" s="42">
        <v>0.05</v>
      </c>
    </row>
    <row r="29" spans="1:4" x14ac:dyDescent="0.2">
      <c r="A29" s="2">
        <v>1</v>
      </c>
      <c r="B29" s="3" t="s">
        <v>225</v>
      </c>
      <c r="C29" s="2">
        <v>5</v>
      </c>
    </row>
    <row r="30" spans="1:4" x14ac:dyDescent="0.2">
      <c r="B30" s="10" t="s">
        <v>0</v>
      </c>
      <c r="C30" s="41">
        <f>C29</f>
        <v>5</v>
      </c>
    </row>
  </sheetData>
  <mergeCells count="1">
    <mergeCell ref="D4:I8"/>
  </mergeCells>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7"/>
  <sheetViews>
    <sheetView topLeftCell="A14" workbookViewId="0">
      <selection activeCell="B67" sqref="B67"/>
    </sheetView>
  </sheetViews>
  <sheetFormatPr baseColWidth="10" defaultColWidth="11.5" defaultRowHeight="15" x14ac:dyDescent="0.2"/>
  <cols>
    <col min="1" max="1" width="3" style="2" bestFit="1" customWidth="1"/>
    <col min="2" max="2" width="92.5" style="2" customWidth="1"/>
    <col min="3" max="7" width="11.5" style="2"/>
    <col min="8" max="8" width="36.1640625" style="2" customWidth="1"/>
    <col min="9" max="16384" width="11.5" style="2"/>
  </cols>
  <sheetData>
    <row r="2" spans="1:8" x14ac:dyDescent="0.2">
      <c r="B2" s="13" t="s">
        <v>128</v>
      </c>
      <c r="C2" s="14">
        <v>0.15</v>
      </c>
    </row>
    <row r="3" spans="1:8" x14ac:dyDescent="0.2">
      <c r="B3" s="7"/>
      <c r="C3" s="8"/>
    </row>
    <row r="4" spans="1:8" ht="30" customHeight="1" x14ac:dyDescent="0.2">
      <c r="B4" s="30" t="s">
        <v>56</v>
      </c>
      <c r="C4" s="44" t="s">
        <v>220</v>
      </c>
      <c r="D4" s="44"/>
      <c r="E4" s="44"/>
      <c r="F4" s="44"/>
      <c r="G4" s="44"/>
      <c r="H4" s="45"/>
    </row>
    <row r="5" spans="1:8" ht="30" x14ac:dyDescent="0.2">
      <c r="B5" s="31" t="s">
        <v>108</v>
      </c>
      <c r="C5" s="46"/>
      <c r="D5" s="46"/>
      <c r="E5" s="46"/>
      <c r="F5" s="46"/>
      <c r="G5" s="46"/>
      <c r="H5" s="47"/>
    </row>
    <row r="6" spans="1:8" ht="30" x14ac:dyDescent="0.2">
      <c r="B6" s="31" t="s">
        <v>55</v>
      </c>
      <c r="C6" s="46"/>
      <c r="D6" s="46"/>
      <c r="E6" s="46"/>
      <c r="F6" s="46"/>
      <c r="G6" s="46"/>
      <c r="H6" s="47"/>
    </row>
    <row r="7" spans="1:8" x14ac:dyDescent="0.2">
      <c r="B7" s="32" t="s">
        <v>106</v>
      </c>
      <c r="C7" s="46"/>
      <c r="D7" s="46"/>
      <c r="E7" s="46"/>
      <c r="F7" s="46"/>
      <c r="G7" s="46"/>
      <c r="H7" s="47"/>
    </row>
    <row r="8" spans="1:8" x14ac:dyDescent="0.2">
      <c r="B8" s="33" t="s">
        <v>107</v>
      </c>
      <c r="C8" s="48"/>
      <c r="D8" s="48"/>
      <c r="E8" s="48"/>
      <c r="F8" s="48"/>
      <c r="G8" s="48"/>
      <c r="H8" s="49"/>
    </row>
    <row r="10" spans="1:8" x14ac:dyDescent="0.2">
      <c r="B10" s="7" t="s">
        <v>129</v>
      </c>
      <c r="C10" s="8">
        <v>0.03</v>
      </c>
    </row>
    <row r="11" spans="1:8" x14ac:dyDescent="0.2">
      <c r="A11" s="2">
        <f t="shared" ref="A11:A24" si="0">+A10+1</f>
        <v>1</v>
      </c>
      <c r="B11" s="2" t="s">
        <v>130</v>
      </c>
    </row>
    <row r="12" spans="1:8" x14ac:dyDescent="0.2">
      <c r="A12" s="2">
        <f t="shared" si="0"/>
        <v>2</v>
      </c>
      <c r="B12" s="2" t="s">
        <v>131</v>
      </c>
    </row>
    <row r="13" spans="1:8" x14ac:dyDescent="0.2">
      <c r="A13" s="2">
        <f t="shared" si="0"/>
        <v>3</v>
      </c>
      <c r="B13" s="2" t="s">
        <v>132</v>
      </c>
    </row>
    <row r="14" spans="1:8" x14ac:dyDescent="0.2">
      <c r="A14" s="2">
        <f t="shared" si="0"/>
        <v>4</v>
      </c>
      <c r="B14" s="3" t="s">
        <v>133</v>
      </c>
    </row>
    <row r="15" spans="1:8" x14ac:dyDescent="0.2">
      <c r="A15" s="2">
        <f t="shared" si="0"/>
        <v>5</v>
      </c>
      <c r="B15" s="2" t="s">
        <v>134</v>
      </c>
    </row>
    <row r="16" spans="1:8" x14ac:dyDescent="0.2">
      <c r="A16" s="2">
        <f t="shared" si="0"/>
        <v>6</v>
      </c>
      <c r="B16" s="2" t="s">
        <v>135</v>
      </c>
    </row>
    <row r="17" spans="1:3" x14ac:dyDescent="0.2">
      <c r="A17" s="2">
        <f t="shared" si="0"/>
        <v>7</v>
      </c>
      <c r="B17" s="2" t="s">
        <v>137</v>
      </c>
    </row>
    <row r="18" spans="1:3" x14ac:dyDescent="0.2">
      <c r="A18" s="2">
        <f t="shared" si="0"/>
        <v>8</v>
      </c>
      <c r="B18" s="2" t="s">
        <v>136</v>
      </c>
    </row>
    <row r="19" spans="1:3" x14ac:dyDescent="0.2">
      <c r="A19" s="2">
        <f t="shared" si="0"/>
        <v>9</v>
      </c>
      <c r="B19" s="2" t="s">
        <v>138</v>
      </c>
    </row>
    <row r="20" spans="1:3" x14ac:dyDescent="0.2">
      <c r="A20" s="2">
        <f t="shared" si="0"/>
        <v>10</v>
      </c>
      <c r="B20" s="3" t="s">
        <v>139</v>
      </c>
    </row>
    <row r="21" spans="1:3" x14ac:dyDescent="0.2">
      <c r="A21" s="2">
        <f t="shared" si="0"/>
        <v>11</v>
      </c>
      <c r="B21" s="3" t="s">
        <v>140</v>
      </c>
    </row>
    <row r="22" spans="1:3" x14ac:dyDescent="0.2">
      <c r="A22" s="2">
        <f t="shared" si="0"/>
        <v>12</v>
      </c>
      <c r="B22" s="3" t="s">
        <v>141</v>
      </c>
    </row>
    <row r="23" spans="1:3" x14ac:dyDescent="0.2">
      <c r="A23" s="2">
        <f t="shared" si="0"/>
        <v>13</v>
      </c>
      <c r="B23" s="3" t="s">
        <v>142</v>
      </c>
    </row>
    <row r="24" spans="1:3" x14ac:dyDescent="0.2">
      <c r="A24" s="2">
        <f t="shared" si="0"/>
        <v>14</v>
      </c>
      <c r="B24" s="3" t="s">
        <v>143</v>
      </c>
    </row>
    <row r="25" spans="1:3" x14ac:dyDescent="0.2">
      <c r="B25" s="3"/>
    </row>
    <row r="26" spans="1:3" x14ac:dyDescent="0.2">
      <c r="B26" s="7" t="s">
        <v>144</v>
      </c>
      <c r="C26" s="8">
        <v>0.03</v>
      </c>
    </row>
    <row r="27" spans="1:3" x14ac:dyDescent="0.2">
      <c r="A27" s="2">
        <f t="shared" ref="A27:A31" si="1">+A26+1</f>
        <v>1</v>
      </c>
      <c r="B27" s="2" t="s">
        <v>145</v>
      </c>
      <c r="C27" s="18">
        <v>0.5</v>
      </c>
    </row>
    <row r="28" spans="1:3" ht="30" x14ac:dyDescent="0.2">
      <c r="A28" s="2">
        <f t="shared" si="1"/>
        <v>2</v>
      </c>
      <c r="B28" s="11" t="s">
        <v>146</v>
      </c>
      <c r="C28" s="18">
        <v>1</v>
      </c>
    </row>
    <row r="29" spans="1:3" x14ac:dyDescent="0.2">
      <c r="A29" s="2">
        <f t="shared" si="1"/>
        <v>3</v>
      </c>
      <c r="B29" s="3" t="s">
        <v>147</v>
      </c>
      <c r="C29" s="19">
        <v>0.5</v>
      </c>
    </row>
    <row r="30" spans="1:3" ht="45" x14ac:dyDescent="0.2">
      <c r="A30" s="2">
        <f t="shared" si="1"/>
        <v>4</v>
      </c>
      <c r="B30" s="11" t="s">
        <v>148</v>
      </c>
      <c r="C30" s="19">
        <v>0.5</v>
      </c>
    </row>
    <row r="31" spans="1:3" x14ac:dyDescent="0.2">
      <c r="A31" s="2">
        <f t="shared" si="1"/>
        <v>5</v>
      </c>
      <c r="B31" s="3" t="s">
        <v>149</v>
      </c>
      <c r="C31" s="19">
        <v>0.5</v>
      </c>
    </row>
    <row r="32" spans="1:3" x14ac:dyDescent="0.2">
      <c r="B32" s="16" t="s">
        <v>0</v>
      </c>
      <c r="C32" s="41">
        <f>SUM(C27:C31)</f>
        <v>3</v>
      </c>
    </row>
    <row r="33" spans="1:3" x14ac:dyDescent="0.2">
      <c r="B33" s="16"/>
    </row>
    <row r="34" spans="1:3" x14ac:dyDescent="0.2">
      <c r="B34" s="9" t="s">
        <v>150</v>
      </c>
      <c r="C34" s="8">
        <v>0.05</v>
      </c>
    </row>
    <row r="35" spans="1:3" x14ac:dyDescent="0.2">
      <c r="A35" s="2">
        <f t="shared" ref="A35:A41" si="2">+A34+1</f>
        <v>1</v>
      </c>
      <c r="B35" s="2" t="s">
        <v>151</v>
      </c>
      <c r="C35" s="19">
        <v>0.75</v>
      </c>
    </row>
    <row r="36" spans="1:3" x14ac:dyDescent="0.2">
      <c r="A36" s="2">
        <f t="shared" si="2"/>
        <v>2</v>
      </c>
      <c r="B36" s="2" t="s">
        <v>152</v>
      </c>
      <c r="C36" s="19">
        <v>0.75</v>
      </c>
    </row>
    <row r="37" spans="1:3" x14ac:dyDescent="0.2">
      <c r="A37" s="2">
        <f t="shared" si="2"/>
        <v>3</v>
      </c>
      <c r="B37" s="3" t="s">
        <v>153</v>
      </c>
      <c r="C37" s="19">
        <v>0.75</v>
      </c>
    </row>
    <row r="38" spans="1:3" ht="30" x14ac:dyDescent="0.2">
      <c r="A38" s="2">
        <f t="shared" si="2"/>
        <v>4</v>
      </c>
      <c r="B38" s="11" t="s">
        <v>154</v>
      </c>
      <c r="C38" s="19">
        <v>0.75</v>
      </c>
    </row>
    <row r="39" spans="1:3" x14ac:dyDescent="0.2">
      <c r="A39" s="2">
        <f t="shared" si="2"/>
        <v>5</v>
      </c>
      <c r="B39" s="3" t="s">
        <v>155</v>
      </c>
      <c r="C39" s="19">
        <v>0.75</v>
      </c>
    </row>
    <row r="40" spans="1:3" x14ac:dyDescent="0.2">
      <c r="A40" s="2">
        <f t="shared" si="2"/>
        <v>6</v>
      </c>
      <c r="B40" s="3" t="s">
        <v>156</v>
      </c>
      <c r="C40" s="19">
        <v>0.75</v>
      </c>
    </row>
    <row r="41" spans="1:3" x14ac:dyDescent="0.2">
      <c r="A41" s="2">
        <f t="shared" si="2"/>
        <v>7</v>
      </c>
      <c r="B41" s="2" t="s">
        <v>157</v>
      </c>
      <c r="C41" s="19">
        <v>0.5</v>
      </c>
    </row>
    <row r="42" spans="1:3" x14ac:dyDescent="0.2">
      <c r="B42" s="16" t="s">
        <v>0</v>
      </c>
      <c r="C42" s="41">
        <f>SUM(C35:C41)</f>
        <v>5</v>
      </c>
    </row>
    <row r="44" spans="1:3" x14ac:dyDescent="0.2">
      <c r="B44" s="9" t="s">
        <v>158</v>
      </c>
      <c r="C44" s="8">
        <v>0.04</v>
      </c>
    </row>
    <row r="45" spans="1:3" x14ac:dyDescent="0.2">
      <c r="A45" s="2">
        <f t="shared" ref="A45:A50" si="3">+A44+1</f>
        <v>1</v>
      </c>
      <c r="B45" s="3" t="s">
        <v>159</v>
      </c>
      <c r="C45" s="19">
        <v>0.5</v>
      </c>
    </row>
    <row r="46" spans="1:3" x14ac:dyDescent="0.2">
      <c r="A46" s="2">
        <f t="shared" si="3"/>
        <v>2</v>
      </c>
      <c r="B46" s="3" t="s">
        <v>160</v>
      </c>
      <c r="C46" s="19">
        <v>1</v>
      </c>
    </row>
    <row r="47" spans="1:3" x14ac:dyDescent="0.2">
      <c r="A47" s="2">
        <f t="shared" si="3"/>
        <v>3</v>
      </c>
      <c r="B47" s="3" t="s">
        <v>161</v>
      </c>
      <c r="C47" s="19">
        <v>0.5</v>
      </c>
    </row>
    <row r="48" spans="1:3" x14ac:dyDescent="0.2">
      <c r="A48" s="2">
        <f t="shared" si="3"/>
        <v>4</v>
      </c>
      <c r="B48" s="3" t="s">
        <v>162</v>
      </c>
      <c r="C48" s="19">
        <v>1</v>
      </c>
    </row>
    <row r="49" spans="1:3" x14ac:dyDescent="0.2">
      <c r="A49" s="2">
        <f t="shared" si="3"/>
        <v>5</v>
      </c>
      <c r="B49" s="3" t="s">
        <v>163</v>
      </c>
      <c r="C49" s="19">
        <v>0.5</v>
      </c>
    </row>
    <row r="50" spans="1:3" x14ac:dyDescent="0.2">
      <c r="A50" s="2">
        <f t="shared" si="3"/>
        <v>6</v>
      </c>
      <c r="B50" s="3" t="s">
        <v>164</v>
      </c>
      <c r="C50" s="19">
        <v>0.5</v>
      </c>
    </row>
    <row r="51" spans="1:3" x14ac:dyDescent="0.2">
      <c r="B51" s="16" t="s">
        <v>0</v>
      </c>
      <c r="C51" s="41">
        <f>SUM(C45:C50)</f>
        <v>4</v>
      </c>
    </row>
    <row r="53" spans="1:3" x14ac:dyDescent="0.2">
      <c r="B53" s="16" t="s">
        <v>165</v>
      </c>
      <c r="C53" s="42">
        <f>+C10+C26+C34+C44</f>
        <v>0.15</v>
      </c>
    </row>
    <row r="55" spans="1:3" x14ac:dyDescent="0.2">
      <c r="B55" s="9" t="s">
        <v>224</v>
      </c>
      <c r="C55" s="42">
        <v>0.05</v>
      </c>
    </row>
    <row r="56" spans="1:3" x14ac:dyDescent="0.2">
      <c r="A56" s="2">
        <v>1</v>
      </c>
      <c r="B56" s="3" t="s">
        <v>225</v>
      </c>
      <c r="C56" s="2">
        <v>5</v>
      </c>
    </row>
    <row r="57" spans="1:3" x14ac:dyDescent="0.2">
      <c r="B57" s="10" t="s">
        <v>0</v>
      </c>
      <c r="C57" s="41">
        <f>C56</f>
        <v>5</v>
      </c>
    </row>
  </sheetData>
  <mergeCells count="1">
    <mergeCell ref="C4:H8"/>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74"/>
  <sheetViews>
    <sheetView topLeftCell="A35" workbookViewId="0">
      <selection activeCell="G65" sqref="G65"/>
    </sheetView>
  </sheetViews>
  <sheetFormatPr baseColWidth="10" defaultRowHeight="15" x14ac:dyDescent="0.2"/>
  <cols>
    <col min="1" max="1" width="3.1640625" bestFit="1" customWidth="1"/>
    <col min="2" max="2" width="90.33203125" customWidth="1"/>
    <col min="8" max="8" width="32" customWidth="1"/>
  </cols>
  <sheetData>
    <row r="2" spans="1:8" x14ac:dyDescent="0.2">
      <c r="B2" s="13" t="s">
        <v>166</v>
      </c>
      <c r="C2" s="14">
        <v>0.15</v>
      </c>
    </row>
    <row r="3" spans="1:8" x14ac:dyDescent="0.2">
      <c r="B3" s="4"/>
      <c r="C3" s="6"/>
    </row>
    <row r="4" spans="1:8" ht="30" customHeight="1" x14ac:dyDescent="0.2">
      <c r="B4" s="30" t="s">
        <v>56</v>
      </c>
      <c r="C4" s="44" t="s">
        <v>220</v>
      </c>
      <c r="D4" s="44"/>
      <c r="E4" s="44"/>
      <c r="F4" s="44"/>
      <c r="G4" s="44"/>
      <c r="H4" s="45"/>
    </row>
    <row r="5" spans="1:8" ht="30" x14ac:dyDescent="0.2">
      <c r="B5" s="31" t="s">
        <v>108</v>
      </c>
      <c r="C5" s="46"/>
      <c r="D5" s="46"/>
      <c r="E5" s="46"/>
      <c r="F5" s="46"/>
      <c r="G5" s="46"/>
      <c r="H5" s="47"/>
    </row>
    <row r="6" spans="1:8" ht="30" x14ac:dyDescent="0.2">
      <c r="B6" s="31" t="s">
        <v>55</v>
      </c>
      <c r="C6" s="46"/>
      <c r="D6" s="46"/>
      <c r="E6" s="46"/>
      <c r="F6" s="46"/>
      <c r="G6" s="46"/>
      <c r="H6" s="47"/>
    </row>
    <row r="7" spans="1:8" x14ac:dyDescent="0.2">
      <c r="B7" s="32" t="s">
        <v>106</v>
      </c>
      <c r="C7" s="46"/>
      <c r="D7" s="46"/>
      <c r="E7" s="46"/>
      <c r="F7" s="46"/>
      <c r="G7" s="46"/>
      <c r="H7" s="47"/>
    </row>
    <row r="8" spans="1:8" x14ac:dyDescent="0.2">
      <c r="B8" s="33" t="s">
        <v>107</v>
      </c>
      <c r="C8" s="48"/>
      <c r="D8" s="48"/>
      <c r="E8" s="48"/>
      <c r="F8" s="48"/>
      <c r="G8" s="48"/>
      <c r="H8" s="49"/>
    </row>
    <row r="10" spans="1:8" x14ac:dyDescent="0.2">
      <c r="B10" s="4" t="s">
        <v>1</v>
      </c>
      <c r="C10" s="6"/>
    </row>
    <row r="11" spans="1:8" x14ac:dyDescent="0.2">
      <c r="A11">
        <f t="shared" ref="A11:A20" si="0">+A10+1</f>
        <v>1</v>
      </c>
      <c r="B11" t="s">
        <v>130</v>
      </c>
    </row>
    <row r="12" spans="1:8" x14ac:dyDescent="0.2">
      <c r="A12">
        <f t="shared" si="0"/>
        <v>2</v>
      </c>
      <c r="B12" t="s">
        <v>131</v>
      </c>
    </row>
    <row r="13" spans="1:8" x14ac:dyDescent="0.2">
      <c r="A13">
        <f t="shared" si="0"/>
        <v>3</v>
      </c>
      <c r="B13" t="s">
        <v>132</v>
      </c>
    </row>
    <row r="14" spans="1:8" x14ac:dyDescent="0.2">
      <c r="A14">
        <f t="shared" si="0"/>
        <v>4</v>
      </c>
      <c r="B14" t="s">
        <v>133</v>
      </c>
    </row>
    <row r="15" spans="1:8" x14ac:dyDescent="0.2">
      <c r="A15">
        <f t="shared" si="0"/>
        <v>5</v>
      </c>
      <c r="B15" t="s">
        <v>167</v>
      </c>
    </row>
    <row r="16" spans="1:8" x14ac:dyDescent="0.2">
      <c r="A16">
        <f t="shared" si="0"/>
        <v>6</v>
      </c>
      <c r="B16" t="s">
        <v>168</v>
      </c>
    </row>
    <row r="17" spans="1:3" x14ac:dyDescent="0.2">
      <c r="A17">
        <f t="shared" si="0"/>
        <v>7</v>
      </c>
      <c r="B17" t="s">
        <v>137</v>
      </c>
    </row>
    <row r="18" spans="1:3" x14ac:dyDescent="0.2">
      <c r="A18">
        <f t="shared" si="0"/>
        <v>8</v>
      </c>
      <c r="B18" t="s">
        <v>138</v>
      </c>
    </row>
    <row r="19" spans="1:3" x14ac:dyDescent="0.2">
      <c r="A19">
        <f t="shared" si="0"/>
        <v>9</v>
      </c>
      <c r="B19" t="s">
        <v>139</v>
      </c>
    </row>
    <row r="20" spans="1:3" x14ac:dyDescent="0.2">
      <c r="A20">
        <f t="shared" si="0"/>
        <v>10</v>
      </c>
      <c r="B20" t="s">
        <v>140</v>
      </c>
    </row>
    <row r="21" spans="1:3" x14ac:dyDescent="0.2">
      <c r="A21">
        <v>11</v>
      </c>
      <c r="B21" t="s">
        <v>141</v>
      </c>
    </row>
    <row r="22" spans="1:3" x14ac:dyDescent="0.2">
      <c r="A22">
        <v>12</v>
      </c>
      <c r="B22" t="s">
        <v>142</v>
      </c>
    </row>
    <row r="23" spans="1:3" x14ac:dyDescent="0.2">
      <c r="A23">
        <v>13</v>
      </c>
      <c r="B23" t="s">
        <v>143</v>
      </c>
    </row>
    <row r="25" spans="1:3" x14ac:dyDescent="0.2">
      <c r="B25" s="4" t="s">
        <v>169</v>
      </c>
      <c r="C25" s="21">
        <v>3.5000000000000003E-2</v>
      </c>
    </row>
    <row r="26" spans="1:3" x14ac:dyDescent="0.2">
      <c r="A26">
        <v>1</v>
      </c>
      <c r="B26" t="s">
        <v>170</v>
      </c>
      <c r="C26" s="17">
        <v>0.25</v>
      </c>
    </row>
    <row r="27" spans="1:3" x14ac:dyDescent="0.2">
      <c r="B27" s="4" t="s">
        <v>171</v>
      </c>
      <c r="C27" s="17"/>
    </row>
    <row r="28" spans="1:3" x14ac:dyDescent="0.2">
      <c r="A28">
        <f>+A26+1</f>
        <v>2</v>
      </c>
      <c r="B28" t="s">
        <v>172</v>
      </c>
      <c r="C28" s="17">
        <v>0.25</v>
      </c>
    </row>
    <row r="29" spans="1:3" x14ac:dyDescent="0.2">
      <c r="A29">
        <f>+A28+1</f>
        <v>3</v>
      </c>
      <c r="B29" t="s">
        <v>173</v>
      </c>
      <c r="C29" s="17">
        <v>0.25</v>
      </c>
    </row>
    <row r="30" spans="1:3" x14ac:dyDescent="0.2">
      <c r="A30">
        <f t="shared" ref="A30:A36" si="1">+A29+1</f>
        <v>4</v>
      </c>
      <c r="B30" t="s">
        <v>174</v>
      </c>
      <c r="C30" s="17">
        <v>0.25</v>
      </c>
    </row>
    <row r="31" spans="1:3" x14ac:dyDescent="0.2">
      <c r="B31" s="4" t="s">
        <v>175</v>
      </c>
      <c r="C31" s="17"/>
    </row>
    <row r="32" spans="1:3" x14ac:dyDescent="0.2">
      <c r="A32">
        <f>+A30+1</f>
        <v>5</v>
      </c>
      <c r="B32" t="s">
        <v>176</v>
      </c>
      <c r="C32" s="17">
        <v>0.25</v>
      </c>
    </row>
    <row r="33" spans="1:3" x14ac:dyDescent="0.2">
      <c r="A33">
        <f t="shared" si="1"/>
        <v>6</v>
      </c>
      <c r="B33" t="s">
        <v>177</v>
      </c>
      <c r="C33" s="17">
        <v>0.25</v>
      </c>
    </row>
    <row r="34" spans="1:3" x14ac:dyDescent="0.2">
      <c r="A34">
        <f t="shared" si="1"/>
        <v>7</v>
      </c>
      <c r="B34" t="s">
        <v>178</v>
      </c>
      <c r="C34" s="17">
        <v>0.25</v>
      </c>
    </row>
    <row r="35" spans="1:3" ht="30" x14ac:dyDescent="0.2">
      <c r="A35">
        <f t="shared" si="1"/>
        <v>8</v>
      </c>
      <c r="B35" s="20" t="s">
        <v>188</v>
      </c>
      <c r="C35" s="17">
        <v>1</v>
      </c>
    </row>
    <row r="36" spans="1:3" x14ac:dyDescent="0.2">
      <c r="A36">
        <f t="shared" si="1"/>
        <v>9</v>
      </c>
      <c r="B36" t="s">
        <v>179</v>
      </c>
      <c r="C36" s="17">
        <v>0.75</v>
      </c>
    </row>
    <row r="37" spans="1:3" x14ac:dyDescent="0.2">
      <c r="B37" s="1" t="s">
        <v>0</v>
      </c>
      <c r="C37" s="40">
        <f>SUM(C26:C36)</f>
        <v>3.5</v>
      </c>
    </row>
    <row r="39" spans="1:3" x14ac:dyDescent="0.2">
      <c r="B39" s="4" t="s">
        <v>180</v>
      </c>
      <c r="C39" s="6">
        <v>0.04</v>
      </c>
    </row>
    <row r="40" spans="1:3" x14ac:dyDescent="0.2">
      <c r="A40">
        <f>+A38+1</f>
        <v>1</v>
      </c>
      <c r="B40" t="s">
        <v>181</v>
      </c>
      <c r="C40" s="17">
        <v>0.5</v>
      </c>
    </row>
    <row r="41" spans="1:3" ht="30" x14ac:dyDescent="0.2">
      <c r="A41">
        <f>+A40+1</f>
        <v>2</v>
      </c>
      <c r="B41" s="20" t="s">
        <v>182</v>
      </c>
      <c r="C41" s="17">
        <v>1</v>
      </c>
    </row>
    <row r="42" spans="1:3" x14ac:dyDescent="0.2">
      <c r="A42">
        <f t="shared" ref="A42:A45" si="2">+A41+1</f>
        <v>3</v>
      </c>
      <c r="B42" t="s">
        <v>183</v>
      </c>
      <c r="C42" s="17">
        <v>0.25</v>
      </c>
    </row>
    <row r="43" spans="1:3" ht="30" x14ac:dyDescent="0.2">
      <c r="A43">
        <f t="shared" si="2"/>
        <v>4</v>
      </c>
      <c r="B43" s="20" t="s">
        <v>189</v>
      </c>
      <c r="C43" s="17">
        <v>0.75</v>
      </c>
    </row>
    <row r="44" spans="1:3" x14ac:dyDescent="0.2">
      <c r="A44">
        <f t="shared" si="2"/>
        <v>5</v>
      </c>
      <c r="B44" t="s">
        <v>184</v>
      </c>
      <c r="C44" s="17">
        <v>0.75</v>
      </c>
    </row>
    <row r="45" spans="1:3" x14ac:dyDescent="0.2">
      <c r="A45">
        <f t="shared" si="2"/>
        <v>6</v>
      </c>
      <c r="B45" t="s">
        <v>185</v>
      </c>
      <c r="C45" s="17">
        <v>0.75</v>
      </c>
    </row>
    <row r="46" spans="1:3" x14ac:dyDescent="0.2">
      <c r="B46" s="1" t="s">
        <v>0</v>
      </c>
      <c r="C46" s="40">
        <f>SUM(C40:C45)</f>
        <v>4</v>
      </c>
    </row>
    <row r="48" spans="1:3" x14ac:dyDescent="0.2">
      <c r="B48" s="4" t="s">
        <v>186</v>
      </c>
      <c r="C48" s="21">
        <v>2.5000000000000001E-2</v>
      </c>
    </row>
    <row r="49" spans="1:3" x14ac:dyDescent="0.2">
      <c r="A49">
        <f>+A47+1</f>
        <v>1</v>
      </c>
      <c r="B49" s="5" t="s">
        <v>197</v>
      </c>
      <c r="C49" s="17">
        <v>0.25</v>
      </c>
    </row>
    <row r="50" spans="1:3" x14ac:dyDescent="0.2">
      <c r="A50">
        <f>+A49+1</f>
        <v>2</v>
      </c>
      <c r="B50" s="5" t="s">
        <v>187</v>
      </c>
      <c r="C50" s="17">
        <v>1</v>
      </c>
    </row>
    <row r="51" spans="1:3" x14ac:dyDescent="0.2">
      <c r="A51">
        <f t="shared" ref="A51:A52" si="3">+A50+1</f>
        <v>3</v>
      </c>
      <c r="B51" s="5" t="s">
        <v>183</v>
      </c>
      <c r="C51" s="17">
        <v>0.25</v>
      </c>
    </row>
    <row r="52" spans="1:3" ht="30" x14ac:dyDescent="0.2">
      <c r="A52">
        <f t="shared" si="3"/>
        <v>4</v>
      </c>
      <c r="B52" s="20" t="s">
        <v>190</v>
      </c>
      <c r="C52" s="17">
        <v>1</v>
      </c>
    </row>
    <row r="53" spans="1:3" x14ac:dyDescent="0.2">
      <c r="B53" s="1" t="s">
        <v>0</v>
      </c>
      <c r="C53" s="40">
        <f>SUM(C49:C52)</f>
        <v>2.5</v>
      </c>
    </row>
    <row r="54" spans="1:3" x14ac:dyDescent="0.2">
      <c r="B54" s="20"/>
    </row>
    <row r="55" spans="1:3" x14ac:dyDescent="0.2">
      <c r="B55" s="4" t="s">
        <v>192</v>
      </c>
      <c r="C55" s="21">
        <v>2.5000000000000001E-2</v>
      </c>
    </row>
    <row r="56" spans="1:3" x14ac:dyDescent="0.2">
      <c r="A56">
        <f>+A54+1</f>
        <v>1</v>
      </c>
      <c r="B56" t="s">
        <v>196</v>
      </c>
      <c r="C56" s="17">
        <v>0.25</v>
      </c>
    </row>
    <row r="57" spans="1:3" x14ac:dyDescent="0.2">
      <c r="A57">
        <f>+A56+1</f>
        <v>2</v>
      </c>
      <c r="B57" t="s">
        <v>183</v>
      </c>
      <c r="C57" s="17">
        <v>0.25</v>
      </c>
    </row>
    <row r="58" spans="1:3" ht="30" x14ac:dyDescent="0.2">
      <c r="A58">
        <f t="shared" ref="A58:A59" si="4">+A57+1</f>
        <v>3</v>
      </c>
      <c r="B58" s="20" t="s">
        <v>193</v>
      </c>
      <c r="C58" s="17">
        <v>1</v>
      </c>
    </row>
    <row r="59" spans="1:3" x14ac:dyDescent="0.2">
      <c r="A59">
        <f t="shared" si="4"/>
        <v>4</v>
      </c>
      <c r="B59" t="s">
        <v>194</v>
      </c>
      <c r="C59" s="17">
        <v>1</v>
      </c>
    </row>
    <row r="60" spans="1:3" x14ac:dyDescent="0.2">
      <c r="B60" s="1" t="s">
        <v>0</v>
      </c>
      <c r="C60" s="40">
        <f>SUM(C56:C59)</f>
        <v>2.5</v>
      </c>
    </row>
    <row r="62" spans="1:3" x14ac:dyDescent="0.2">
      <c r="B62" s="4" t="s">
        <v>227</v>
      </c>
      <c r="C62" s="21">
        <v>2.5000000000000001E-2</v>
      </c>
    </row>
    <row r="63" spans="1:3" x14ac:dyDescent="0.2">
      <c r="A63">
        <f>+A61+1</f>
        <v>1</v>
      </c>
      <c r="B63" t="s">
        <v>195</v>
      </c>
      <c r="C63" s="17">
        <v>0.25</v>
      </c>
    </row>
    <row r="64" spans="1:3" x14ac:dyDescent="0.2">
      <c r="A64">
        <f>+A63+1</f>
        <v>2</v>
      </c>
      <c r="B64" t="s">
        <v>183</v>
      </c>
      <c r="C64" s="17">
        <v>0.25</v>
      </c>
    </row>
    <row r="65" spans="1:3" ht="30" x14ac:dyDescent="0.2">
      <c r="A65">
        <f t="shared" ref="A65:A66" si="5">+A64+1</f>
        <v>3</v>
      </c>
      <c r="B65" s="20" t="s">
        <v>198</v>
      </c>
      <c r="C65" s="17">
        <v>1</v>
      </c>
    </row>
    <row r="66" spans="1:3" x14ac:dyDescent="0.2">
      <c r="A66">
        <f t="shared" si="5"/>
        <v>4</v>
      </c>
      <c r="B66" t="s">
        <v>199</v>
      </c>
      <c r="C66" s="17">
        <v>1</v>
      </c>
    </row>
    <row r="67" spans="1:3" x14ac:dyDescent="0.2">
      <c r="B67" s="1" t="s">
        <v>0</v>
      </c>
      <c r="C67" s="40">
        <f>SUM(C63:C66)</f>
        <v>2.5</v>
      </c>
    </row>
    <row r="70" spans="1:3" x14ac:dyDescent="0.2">
      <c r="B70" s="1" t="s">
        <v>2</v>
      </c>
      <c r="C70" s="43">
        <f>+C10+C25+C39+C48+C55+C62</f>
        <v>0.15</v>
      </c>
    </row>
    <row r="72" spans="1:3" x14ac:dyDescent="0.2">
      <c r="A72" s="2"/>
      <c r="B72" s="9" t="s">
        <v>224</v>
      </c>
      <c r="C72" s="42">
        <v>0.05</v>
      </c>
    </row>
    <row r="73" spans="1:3" x14ac:dyDescent="0.2">
      <c r="A73" s="2">
        <v>1</v>
      </c>
      <c r="B73" s="3" t="s">
        <v>225</v>
      </c>
      <c r="C73" s="2">
        <v>5</v>
      </c>
    </row>
    <row r="74" spans="1:3" x14ac:dyDescent="0.2">
      <c r="A74" s="2"/>
      <c r="B74" s="10" t="s">
        <v>0</v>
      </c>
      <c r="C74" s="41">
        <f>C73</f>
        <v>5</v>
      </c>
    </row>
  </sheetData>
  <mergeCells count="1">
    <mergeCell ref="C4:H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9"/>
  <sheetViews>
    <sheetView workbookViewId="0">
      <selection activeCell="B32" sqref="B32"/>
    </sheetView>
  </sheetViews>
  <sheetFormatPr baseColWidth="10" defaultRowHeight="15" x14ac:dyDescent="0.2"/>
  <cols>
    <col min="1" max="1" width="2" bestFit="1" customWidth="1"/>
    <col min="2" max="2" width="102.5" customWidth="1"/>
    <col min="8" max="8" width="34.6640625" customWidth="1"/>
  </cols>
  <sheetData>
    <row r="2" spans="1:8" x14ac:dyDescent="0.2">
      <c r="B2" s="13" t="s">
        <v>200</v>
      </c>
      <c r="C2" s="14">
        <v>0.15</v>
      </c>
    </row>
    <row r="3" spans="1:8" x14ac:dyDescent="0.2">
      <c r="B3" s="4"/>
      <c r="C3" s="6"/>
    </row>
    <row r="4" spans="1:8" ht="30" customHeight="1" x14ac:dyDescent="0.2">
      <c r="B4" s="30" t="s">
        <v>56</v>
      </c>
      <c r="C4" s="44" t="s">
        <v>221</v>
      </c>
      <c r="D4" s="44"/>
      <c r="E4" s="44"/>
      <c r="F4" s="44"/>
      <c r="G4" s="44"/>
      <c r="H4" s="45"/>
    </row>
    <row r="5" spans="1:8" ht="30" x14ac:dyDescent="0.2">
      <c r="B5" s="31" t="s">
        <v>108</v>
      </c>
      <c r="C5" s="46"/>
      <c r="D5" s="46"/>
      <c r="E5" s="46"/>
      <c r="F5" s="46"/>
      <c r="G5" s="46"/>
      <c r="H5" s="47"/>
    </row>
    <row r="6" spans="1:8" ht="30" x14ac:dyDescent="0.2">
      <c r="B6" s="31" t="s">
        <v>55</v>
      </c>
      <c r="C6" s="46"/>
      <c r="D6" s="46"/>
      <c r="E6" s="46"/>
      <c r="F6" s="46"/>
      <c r="G6" s="46"/>
      <c r="H6" s="47"/>
    </row>
    <row r="7" spans="1:8" x14ac:dyDescent="0.2">
      <c r="B7" s="32" t="s">
        <v>106</v>
      </c>
      <c r="C7" s="46"/>
      <c r="D7" s="46"/>
      <c r="E7" s="46"/>
      <c r="F7" s="46"/>
      <c r="G7" s="46"/>
      <c r="H7" s="47"/>
    </row>
    <row r="8" spans="1:8" x14ac:dyDescent="0.2">
      <c r="B8" s="33" t="s">
        <v>107</v>
      </c>
      <c r="C8" s="48"/>
      <c r="D8" s="48"/>
      <c r="E8" s="48"/>
      <c r="F8" s="48"/>
      <c r="G8" s="48"/>
      <c r="H8" s="49"/>
    </row>
    <row r="9" spans="1:8" x14ac:dyDescent="0.2">
      <c r="B9" s="7"/>
      <c r="C9" s="39"/>
      <c r="D9" s="39"/>
      <c r="E9" s="39"/>
      <c r="F9" s="39"/>
      <c r="G9" s="39"/>
      <c r="H9" s="39"/>
    </row>
    <row r="10" spans="1:8" x14ac:dyDescent="0.2">
      <c r="B10" s="4" t="s">
        <v>230</v>
      </c>
      <c r="C10" s="12"/>
      <c r="D10" s="12"/>
      <c r="E10" s="12"/>
      <c r="F10" s="12"/>
      <c r="G10" s="12"/>
      <c r="H10" s="12"/>
    </row>
    <row r="11" spans="1:8" x14ac:dyDescent="0.2">
      <c r="A11">
        <v>1</v>
      </c>
      <c r="B11" s="22" t="s">
        <v>201</v>
      </c>
      <c r="C11" s="23"/>
    </row>
    <row r="12" spans="1:8" x14ac:dyDescent="0.2">
      <c r="A12">
        <f>+A11+1</f>
        <v>2</v>
      </c>
      <c r="B12" s="24" t="s">
        <v>202</v>
      </c>
      <c r="C12" s="25"/>
    </row>
    <row r="13" spans="1:8" x14ac:dyDescent="0.2">
      <c r="A13">
        <f t="shared" ref="A13:A38" si="0">+A12+1</f>
        <v>3</v>
      </c>
      <c r="B13" s="24" t="s">
        <v>203</v>
      </c>
      <c r="C13" s="25"/>
    </row>
    <row r="14" spans="1:8" x14ac:dyDescent="0.2">
      <c r="A14">
        <f t="shared" si="0"/>
        <v>4</v>
      </c>
      <c r="B14" s="24" t="s">
        <v>204</v>
      </c>
      <c r="C14" s="25"/>
    </row>
    <row r="15" spans="1:8" x14ac:dyDescent="0.2">
      <c r="A15">
        <f t="shared" si="0"/>
        <v>5</v>
      </c>
      <c r="B15" s="26" t="s">
        <v>205</v>
      </c>
      <c r="C15" s="27"/>
      <c r="D15" s="17"/>
    </row>
    <row r="16" spans="1:8" x14ac:dyDescent="0.2">
      <c r="B16" s="28"/>
      <c r="C16" s="18"/>
      <c r="D16" s="17"/>
    </row>
    <row r="17" spans="1:5" x14ac:dyDescent="0.2">
      <c r="A17" s="2"/>
      <c r="B17" s="9" t="s">
        <v>224</v>
      </c>
      <c r="C17" s="42">
        <v>0.05</v>
      </c>
      <c r="D17" s="17"/>
    </row>
    <row r="18" spans="1:5" x14ac:dyDescent="0.2">
      <c r="A18" s="2">
        <v>1</v>
      </c>
      <c r="B18" s="3" t="s">
        <v>225</v>
      </c>
      <c r="C18" s="2">
        <v>5</v>
      </c>
      <c r="D18" s="17"/>
    </row>
    <row r="19" spans="1:5" x14ac:dyDescent="0.2">
      <c r="A19" s="2"/>
      <c r="B19" s="52" t="s">
        <v>0</v>
      </c>
      <c r="C19" s="41">
        <f>C18</f>
        <v>5</v>
      </c>
      <c r="D19" s="17"/>
    </row>
    <row r="20" spans="1:5" x14ac:dyDescent="0.2">
      <c r="A20" s="2"/>
      <c r="B20" s="52"/>
      <c r="C20" s="41"/>
      <c r="D20" s="17"/>
    </row>
    <row r="21" spans="1:5" x14ac:dyDescent="0.2">
      <c r="B21" s="28" t="s">
        <v>228</v>
      </c>
      <c r="C21" s="42">
        <v>0.05</v>
      </c>
      <c r="D21" s="17"/>
    </row>
    <row r="22" spans="1:5" x14ac:dyDescent="0.2">
      <c r="A22">
        <f>+A16+1</f>
        <v>1</v>
      </c>
      <c r="B22" s="11" t="s">
        <v>206</v>
      </c>
      <c r="C22" s="18">
        <v>5</v>
      </c>
      <c r="D22" s="17">
        <f>+C22</f>
        <v>5</v>
      </c>
      <c r="E22" t="s">
        <v>217</v>
      </c>
    </row>
    <row r="23" spans="1:5" x14ac:dyDescent="0.2">
      <c r="B23" s="52" t="s">
        <v>0</v>
      </c>
      <c r="C23" s="41">
        <f>SUM(C22)</f>
        <v>5</v>
      </c>
      <c r="D23" s="17"/>
    </row>
    <row r="24" spans="1:5" x14ac:dyDescent="0.2">
      <c r="B24" s="11"/>
      <c r="C24" s="18"/>
      <c r="D24" s="17"/>
    </row>
    <row r="25" spans="1:5" x14ac:dyDescent="0.2">
      <c r="B25" s="51" t="s">
        <v>229</v>
      </c>
      <c r="C25" s="42">
        <v>0.05</v>
      </c>
    </row>
    <row r="26" spans="1:5" x14ac:dyDescent="0.2">
      <c r="A26">
        <f t="shared" si="0"/>
        <v>1</v>
      </c>
      <c r="B26" s="2" t="s">
        <v>207</v>
      </c>
      <c r="C26" s="18">
        <v>0.5</v>
      </c>
    </row>
    <row r="27" spans="1:5" x14ac:dyDescent="0.2">
      <c r="A27">
        <f t="shared" si="0"/>
        <v>2</v>
      </c>
      <c r="B27" s="28" t="s">
        <v>208</v>
      </c>
      <c r="C27" s="18">
        <v>2</v>
      </c>
    </row>
    <row r="28" spans="1:5" x14ac:dyDescent="0.2">
      <c r="A28">
        <f t="shared" si="0"/>
        <v>3</v>
      </c>
      <c r="B28" s="28" t="s">
        <v>209</v>
      </c>
      <c r="C28" s="18">
        <v>2</v>
      </c>
    </row>
    <row r="29" spans="1:5" x14ac:dyDescent="0.2">
      <c r="A29">
        <f t="shared" si="0"/>
        <v>4</v>
      </c>
      <c r="B29" s="28" t="s">
        <v>210</v>
      </c>
      <c r="C29" s="18">
        <v>0.5</v>
      </c>
      <c r="D29" s="17">
        <f>SUM(C26:C29)</f>
        <v>5</v>
      </c>
      <c r="E29" t="s">
        <v>218</v>
      </c>
    </row>
    <row r="30" spans="1:5" x14ac:dyDescent="0.2">
      <c r="B30" s="52" t="s">
        <v>0</v>
      </c>
      <c r="C30" s="41">
        <f>SUM(C26:C29)</f>
        <v>5</v>
      </c>
      <c r="D30" s="17"/>
    </row>
    <row r="31" spans="1:5" x14ac:dyDescent="0.2">
      <c r="B31" s="52"/>
      <c r="C31" s="41"/>
      <c r="D31" s="17"/>
    </row>
    <row r="32" spans="1:5" x14ac:dyDescent="0.2">
      <c r="B32" s="51" t="s">
        <v>231</v>
      </c>
    </row>
    <row r="33" spans="1:5" x14ac:dyDescent="0.2">
      <c r="A33">
        <f t="shared" si="0"/>
        <v>1</v>
      </c>
      <c r="B33" s="2" t="s">
        <v>211</v>
      </c>
      <c r="C33" s="18">
        <v>0.5</v>
      </c>
    </row>
    <row r="34" spans="1:5" x14ac:dyDescent="0.2">
      <c r="A34">
        <f t="shared" si="0"/>
        <v>2</v>
      </c>
      <c r="B34" s="28" t="s">
        <v>212</v>
      </c>
      <c r="C34" s="18">
        <v>0.5</v>
      </c>
    </row>
    <row r="35" spans="1:5" x14ac:dyDescent="0.2">
      <c r="A35">
        <f t="shared" si="0"/>
        <v>3</v>
      </c>
      <c r="B35" s="28" t="s">
        <v>213</v>
      </c>
      <c r="C35" s="18">
        <v>0.5</v>
      </c>
    </row>
    <row r="36" spans="1:5" x14ac:dyDescent="0.2">
      <c r="A36">
        <f t="shared" si="0"/>
        <v>4</v>
      </c>
      <c r="B36" s="28" t="s">
        <v>214</v>
      </c>
      <c r="C36" s="18">
        <v>2</v>
      </c>
    </row>
    <row r="37" spans="1:5" x14ac:dyDescent="0.2">
      <c r="A37">
        <f t="shared" si="0"/>
        <v>5</v>
      </c>
      <c r="B37" s="28" t="s">
        <v>215</v>
      </c>
      <c r="C37" s="18">
        <v>0.5</v>
      </c>
    </row>
    <row r="38" spans="1:5" x14ac:dyDescent="0.2">
      <c r="A38">
        <f t="shared" si="0"/>
        <v>6</v>
      </c>
      <c r="B38" s="28" t="s">
        <v>216</v>
      </c>
      <c r="C38" s="18">
        <v>1</v>
      </c>
      <c r="D38" s="17">
        <f>SUM(C33:C38)</f>
        <v>5</v>
      </c>
      <c r="E38" t="s">
        <v>219</v>
      </c>
    </row>
    <row r="39" spans="1:5" x14ac:dyDescent="0.2">
      <c r="B39" s="52" t="s">
        <v>0</v>
      </c>
      <c r="C39" s="41">
        <f>SUM(C33:C38)</f>
        <v>5</v>
      </c>
    </row>
    <row r="40" spans="1:5" x14ac:dyDescent="0.2">
      <c r="B40" s="52"/>
      <c r="C40" s="41"/>
    </row>
    <row r="41" spans="1:5" x14ac:dyDescent="0.2">
      <c r="B41" s="29"/>
      <c r="C41" s="17"/>
      <c r="D41" s="17"/>
    </row>
    <row r="51" spans="1:3" x14ac:dyDescent="0.2">
      <c r="B51" s="15" t="s">
        <v>79</v>
      </c>
      <c r="C51" s="6">
        <v>0.03</v>
      </c>
    </row>
    <row r="52" spans="1:3" x14ac:dyDescent="0.2">
      <c r="A52">
        <f>+A51+1</f>
        <v>1</v>
      </c>
      <c r="B52" t="s">
        <v>81</v>
      </c>
      <c r="C52" s="17">
        <v>0.5</v>
      </c>
    </row>
    <row r="53" spans="1:3" x14ac:dyDescent="0.2">
      <c r="A53">
        <f>+A52+1</f>
        <v>2</v>
      </c>
      <c r="B53" t="s">
        <v>82</v>
      </c>
      <c r="C53" s="17">
        <v>0.5</v>
      </c>
    </row>
    <row r="54" spans="1:3" x14ac:dyDescent="0.2">
      <c r="A54">
        <f>+A53+1</f>
        <v>3</v>
      </c>
      <c r="B54" t="s">
        <v>83</v>
      </c>
      <c r="C54" s="17">
        <v>0.5</v>
      </c>
    </row>
    <row r="55" spans="1:3" x14ac:dyDescent="0.2">
      <c r="A55">
        <f>+A54+1</f>
        <v>4</v>
      </c>
      <c r="B55" t="s">
        <v>84</v>
      </c>
      <c r="C55" s="17">
        <v>0.5</v>
      </c>
    </row>
    <row r="56" spans="1:3" x14ac:dyDescent="0.2">
      <c r="A56">
        <f>+A55+1</f>
        <v>5</v>
      </c>
      <c r="B56" t="s">
        <v>85</v>
      </c>
      <c r="C56" s="17">
        <v>0.25</v>
      </c>
    </row>
    <row r="57" spans="1:3" x14ac:dyDescent="0.2">
      <c r="A57">
        <f>+A56+1</f>
        <v>6</v>
      </c>
      <c r="B57" t="s">
        <v>86</v>
      </c>
      <c r="C57" s="17">
        <v>0.5</v>
      </c>
    </row>
    <row r="58" spans="1:3" x14ac:dyDescent="0.2">
      <c r="A58">
        <f>+A57+1</f>
        <v>7</v>
      </c>
      <c r="B58" t="s">
        <v>87</v>
      </c>
      <c r="C58" s="17">
        <v>0.25</v>
      </c>
    </row>
    <row r="59" spans="1:3" x14ac:dyDescent="0.2">
      <c r="B59" s="1" t="s">
        <v>0</v>
      </c>
      <c r="C59" s="17">
        <f>SUM(C52:C58)</f>
        <v>3</v>
      </c>
    </row>
  </sheetData>
  <mergeCells count="1">
    <mergeCell ref="C4:H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6</vt:i4>
      </vt:variant>
    </vt:vector>
  </HeadingPairs>
  <TitlesOfParts>
    <vt:vector size="6" baseType="lpstr">
      <vt:lpstr>RevCharter &amp; generalities</vt:lpstr>
      <vt:lpstr>Charter-WBS</vt:lpstr>
      <vt:lpstr>Introd-schedule</vt:lpstr>
      <vt:lpstr>TF</vt:lpstr>
      <vt:lpstr>MF</vt:lpstr>
      <vt:lpstr>Final submittal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Alvaro Mata</dc:creator>
  <cp:lastModifiedBy>Usuario de Microsoft Office</cp:lastModifiedBy>
  <cp:lastPrinted>2015-05-17T16:00:26Z</cp:lastPrinted>
  <dcterms:created xsi:type="dcterms:W3CDTF">2015-05-14T15:43:39Z</dcterms:created>
  <dcterms:modified xsi:type="dcterms:W3CDTF">2017-07-13T19:25:57Z</dcterms:modified>
</cp:coreProperties>
</file>